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Fin Statements\2025\"/>
    </mc:Choice>
  </mc:AlternateContent>
  <bookViews>
    <workbookView xWindow="0" yWindow="0" windowWidth="28200" windowHeight="1213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F13" i="7"/>
  <c r="H29" i="4"/>
  <c r="G29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R31" i="8" s="1"/>
  <c r="H898" i="2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R18" i="8" s="1"/>
  <c r="H888" i="2" s="1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50" i="2"/>
  <c r="G13" i="7"/>
  <c r="H306" i="2" s="1"/>
  <c r="H284" i="2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G31" i="5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977" i="2"/>
  <c r="E21" i="9"/>
  <c r="H985" i="2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F107" i="9"/>
  <c r="H1195" i="2" s="1"/>
  <c r="E12" i="14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372" i="2" l="1"/>
  <c r="I17" i="7"/>
  <c r="F17" i="7"/>
  <c r="L13" i="7"/>
  <c r="H416" i="2" s="1"/>
  <c r="H82" i="2"/>
  <c r="D45" i="9"/>
  <c r="H858" i="2"/>
  <c r="H768" i="2"/>
  <c r="D15" i="12"/>
  <c r="D3" i="12"/>
  <c r="E7" i="14"/>
  <c r="D12" i="14"/>
  <c r="I27" i="10"/>
  <c r="H1294" i="2" s="1"/>
  <c r="H1043" i="2"/>
  <c r="E92" i="9"/>
  <c r="H1129" i="2" s="1"/>
  <c r="E40" i="9"/>
  <c r="H477" i="2"/>
  <c r="H658" i="2"/>
  <c r="D9" i="14"/>
  <c r="G36" i="5"/>
  <c r="H174" i="2" s="1"/>
  <c r="H170" i="2"/>
  <c r="H161" i="2"/>
  <c r="C31" i="5"/>
  <c r="H143" i="2" s="1"/>
  <c r="G71" i="4"/>
  <c r="H87" i="2"/>
  <c r="L18" i="7"/>
  <c r="H421" i="2" s="1"/>
  <c r="H218" i="2"/>
  <c r="C17" i="7"/>
  <c r="H222" i="2" s="1"/>
  <c r="H37" i="4"/>
  <c r="H95" i="4" s="1"/>
  <c r="C94" i="4"/>
  <c r="H71" i="2" s="1"/>
  <c r="H69" i="2"/>
  <c r="H6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3" i="5" l="1"/>
  <c r="H171" i="2" s="1"/>
  <c r="I31" i="7"/>
  <c r="H354" i="2"/>
  <c r="H974" i="2"/>
  <c r="D46" i="9"/>
  <c r="H975" i="2" s="1"/>
  <c r="E87" i="9"/>
  <c r="E45" i="9"/>
  <c r="H1001" i="2"/>
  <c r="C36" i="5"/>
  <c r="C33" i="5"/>
  <c r="H144" i="2" s="1"/>
  <c r="H120" i="2"/>
  <c r="G79" i="4"/>
  <c r="G95" i="4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H368" i="2"/>
  <c r="E98" i="9"/>
  <c r="H1135" i="2" s="1"/>
  <c r="H1124" i="2"/>
  <c r="E46" i="9"/>
  <c r="H1007" i="2" s="1"/>
  <c r="H1006" i="2"/>
  <c r="H147" i="2"/>
  <c r="C37" i="5"/>
  <c r="G37" i="5"/>
  <c r="D8" i="12"/>
  <c r="C42" i="5"/>
  <c r="H124" i="2"/>
  <c r="D5" i="12"/>
  <c r="D19" i="12" s="1"/>
  <c r="D11" i="12"/>
  <c r="D13" i="12"/>
  <c r="D10" i="12"/>
  <c r="D12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53" i="2"/>
  <c r="C45" i="5"/>
  <c r="H156" i="2" s="1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C44" i="5"/>
  <c r="G45" i="5"/>
  <c r="H179" i="2" s="1"/>
  <c r="H176" i="2"/>
  <c r="D22" i="12"/>
  <c r="D23" i="12"/>
  <c r="D24" i="1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<sst xmlns="http://schemas.openxmlformats.org/spreadsheetml/2006/main" count="4322" uniqueCount="1004">
  <si>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</si>
  <si>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</si>
  <si>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</si>
  <si>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</si>
  <si>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</si>
  <si>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</si>
  <si>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</si>
  <si>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</si>
  <si>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</si>
  <si>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</si>
  <si>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</si>
  <si>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</si>
  <si>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</si>
  <si>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</si>
  <si>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</si>
  <si>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</si>
  <si>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</si>
  <si>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</si>
  <si>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</si>
  <si>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</si>
  <si>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</si>
  <si>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</si>
  <si>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</si>
  <si>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</si>
  <si>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</si>
  <si>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</si>
  <si>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</si>
  <si>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</si>
  <si>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</si>
  <si>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</si>
  <si>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</si>
  <si>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</si>
  <si>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</si>
  <si>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</si>
  <si>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</si>
  <si>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</si>
  <si>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</si>
  <si>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</si>
  <si>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</si>
  <si>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</si>
  <si>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</si>
  <si>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</si>
  <si>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</si>
  <si>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</si>
  <si>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</si>
  <si>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</si>
  <si>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</si>
  <si>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</si>
  <si>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</si>
  <si>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</si>
  <si>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</si>
  <si>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</si>
  <si>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</si>
  <si>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</si>
  <si>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</si>
  <si>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</si>
  <si>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</si>
  <si>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</si>
  <si>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</si>
  <si>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</si>
  <si>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</si>
  <si>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</si>
  <si>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</si>
  <si>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</si>
  <si>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</si>
  <si>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</si>
  <si>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</si>
  <si>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</si>
  <si>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</si>
  <si>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</si>
  <si>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</si>
  <si>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</si>
  <si>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</si>
  <si>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</si>
  <si>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</si>
  <si>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</si>
  <si>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</si>
  <si>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</si>
  <si>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</si>
  <si>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</si>
  <si>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</si>
  <si>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</si>
  <si>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</si>
  <si>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</si>
  <si>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</si>
  <si>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</si>
  <si>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</si>
  <si>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</si>
  <si>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</si>
  <si>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</si>
  <si>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</si>
  <si>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</si>
  <si>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</si>
  <si>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</si>
  <si>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</si>
  <si>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</si>
  <si>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</si>
  <si>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</si>
  <si>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</si>
  <si>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</si>
  <si>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</si>
  <si>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</si>
  <si>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</si>
  <si>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</si>
  <si>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</si>
  <si>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</si>
  <si>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</si>
  <si>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</si>
  <si>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</si>
  <si>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</si>
  <si>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</si>
  <si>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</si>
  <si>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</si>
  <si>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</si>
  <si>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</si>
  <si>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</si>
  <si>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</si>
  <si>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</si>
  <si>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</si>
  <si>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</si>
  <si>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</si>
  <si>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</si>
  <si>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</si>
  <si>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</si>
  <si>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</si>
  <si>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</si>
  <si>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</si>
  <si>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</si>
  <si>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</si>
  <si>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</si>
  <si>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</si>
  <si>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</si>
  <si>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</si>
  <si>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</si>
  <si>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</si>
  <si>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</si>
  <si>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</si>
  <si>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</si>
  <si>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</si>
  <si>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</si>
  <si>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</si>
  <si>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</si>
  <si>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</si>
  <si>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</si>
  <si>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</si>
  <si>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</si>
  <si>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</si>
  <si>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</si>
  <si>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</si>
  <si>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</si>
  <si>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</si>
  <si>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</si>
  <si>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</si>
  <si>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</si>
  <si>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</si>
  <si>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</si>
  <si>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</si>
  <si>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</si>
  <si>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</si>
  <si>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</si>
  <si>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</si>
  <si>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</si>
  <si>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</si>
  <si>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</si>
  <si>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</si>
  <si>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</si>
  <si>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</si>
  <si>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</si>
  <si>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</si>
  <si>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</si>
  <si>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</si>
  <si>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</si>
  <si>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</si>
  <si>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</si>
  <si>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</si>
  <si>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</si>
  <si>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</si>
  <si>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</si>
  <si>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</si>
  <si>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</si>
  <si>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</si>
  <si>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</si>
  <si>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</si>
  <si>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</si>
  <si>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</si>
  <si>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</si>
  <si>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</si>
  <si>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</si>
  <si>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</si>
  <si>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</si>
  <si>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</si>
  <si>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</si>
  <si>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</si>
  <si>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</si>
  <si>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</si>
  <si>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</si>
  <si>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</si>
  <si>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</si>
  <si>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</si>
  <si>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</si>
  <si>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</si>
  <si>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</si>
  <si>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</si>
  <si>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</si>
  <si>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</si>
  <si>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</si>
  <si>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</si>
  <si>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</si>
  <si>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</si>
  <si>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</si>
  <si>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</si>
  <si>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</si>
  <si>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</si>
  <si>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</si>
  <si>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</si>
  <si>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</si>
  <si>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</si>
  <si>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</si>
  <si>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</si>
  <si>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</si>
  <si>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</si>
  <si>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</si>
  <si>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</si>
  <si>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</si>
  <si>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</si>
  <si>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</si>
  <si>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</si>
  <si>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</si>
  <si>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</si>
  <si>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</si>
  <si>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</si>
  <si>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</si>
  <si>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</si>
  <si>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</si>
  <si>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</si>
  <si>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</si>
  <si>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</si>
  <si>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</si>
  <si>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</si>
  <si>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</si>
  <si>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</si>
  <si>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</si>
  <si>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</si>
  <si>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</si>
  <si>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</si>
  <si>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</si>
  <si>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</si>
  <si>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</si>
  <si>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</si>
  <si>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</si>
  <si>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</si>
  <si>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</si>
  <si>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</si>
  <si>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</si>
  <si>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</si>
  <si>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</si>
  <si>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</si>
  <si>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</si>
  <si>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</si>
  <si>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</si>
  <si>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</si>
  <si>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</si>
  <si>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</si>
  <si>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</si>
  <si>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</si>
  <si>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</si>
  <si>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</si>
  <si>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</si>
  <si>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</si>
  <si>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</si>
  <si>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</si>
  <si>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</si>
  <si>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</si>
  <si>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</si>
  <si>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</si>
  <si>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</si>
  <si>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</si>
  <si>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</si>
  <si>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</si>
  <si>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</si>
  <si>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</si>
  <si>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</si>
  <si>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</si>
  <si>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</si>
  <si>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</si>
  <si>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</si>
  <si>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</si>
  <si>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</si>
  <si>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</si>
  <si>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</si>
  <si>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</si>
  <si>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</si>
  <si>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</si>
  <si>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</si>
  <si>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</si>
  <si>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</si>
  <si>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</si>
  <si>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</si>
  <si>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</si>
  <si>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</si>
  <si>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</si>
  <si>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</si>
  <si>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</si>
  <si>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</si>
  <si>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</si>
  <si>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</si>
  <si>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</si>
  <si>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</si>
  <si>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</si>
  <si>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</si>
  <si>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</si>
  <si>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</si>
  <si>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</si>
  <si>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</si>
  <si>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</si>
  <si>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</si>
  <si>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</si>
  <si>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</si>
  <si>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</si>
  <si>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</si>
  <si>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</si>
  <si>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</si>
  <si>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</si>
  <si>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</si>
  <si>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</si>
  <si>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</si>
  <si>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</si>
  <si>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</si>
  <si>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</si>
  <si>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</si>
  <si>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</si>
  <si>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</si>
  <si>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</si>
  <si>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</si>
  <si>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</si>
  <si>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</si>
  <si>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</si>
  <si>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</si>
  <si>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</si>
  <si>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</si>
  <si>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</si>
  <si>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</si>
  <si>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</si>
  <si>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</si>
  <si>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</si>
  <si>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</si>
  <si>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</si>
  <si>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</si>
  <si>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</si>
  <si>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</si>
  <si>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</si>
  <si>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</si>
  <si>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</si>
  <si>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</si>
  <si>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</si>
  <si>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</si>
  <si>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</si>
  <si>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</si>
  <si>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</si>
  <si>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</si>
  <si>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</si>
  <si>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</si>
  <si>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</si>
  <si>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</si>
  <si>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</si>
  <si>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</si>
  <si>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</si>
  <si>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</si>
  <si>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</si>
  <si>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</si>
  <si>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</si>
  <si>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</si>
  <si>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</si>
  <si>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</si>
  <si>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</si>
  <si>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</si>
  <si>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</si>
  <si>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</si>
  <si>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</si>
  <si>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</si>
  <si>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</si>
  <si>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</si>
  <si>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</si>
  <si>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</si>
  <si>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</si>
  <si>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</si>
  <si>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</si>
  <si>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</si>
  <si>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</si>
  <si>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</si>
  <si>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</si>
  <si>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</si>
  <si>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</si>
  <si>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</si>
  <si>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</si>
  <si>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</si>
  <si>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</si>
  <si>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</si>
  <si>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</si>
  <si>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</si>
  <si>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</si>
  <si>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</si>
  <si>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</si>
  <si>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</si>
  <si>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</si>
  <si>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</si>
  <si>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</si>
  <si>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</si>
  <si>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</si>
  <si>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</si>
  <si>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</si>
  <si>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</si>
  <si>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</si>
  <si>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</si>
  <si>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</si>
  <si>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</si>
  <si>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</si>
  <si>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</si>
  <si>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</si>
  <si>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</si>
  <si>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</si>
  <si>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</si>
  <si>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</si>
  <si>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</si>
  <si>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</si>
  <si>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</si>
  <si>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</si>
  <si>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</si>
  <si>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</si>
  <si>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</si>
  <si>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</si>
  <si>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</si>
  <si>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</si>
  <si>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</si>
  <si>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</si>
  <si>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</si>
  <si>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</si>
  <si>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</si>
  <si>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</si>
  <si>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</si>
  <si>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</si>
  <si>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</si>
  <si>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</si>
  <si>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</si>
  <si>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</si>
  <si>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</si>
  <si>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</si>
  <si>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</si>
  <si>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</si>
  <si>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</si>
  <si>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</si>
  <si>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</si>
  <si>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</si>
  <si>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</si>
  <si>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</si>
  <si>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</si>
  <si>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</si>
  <si>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</si>
  <si>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</si>
  <si>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</si>
  <si>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</si>
  <si>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</si>
  <si>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</si>
  <si>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</si>
  <si>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</si>
  <si>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</si>
  <si>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</si>
  <si>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</si>
  <si>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</si>
  <si>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</si>
  <si>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</si>
  <si>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</si>
  <si>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</si>
  <si>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</si>
  <si>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</si>
  <si>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</si>
  <si>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</si>
  <si>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</si>
  <si>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</si>
  <si>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</si>
  <si>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</si>
  <si>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</si>
  <si>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</si>
  <si>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</si>
  <si>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</si>
  <si>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</si>
  <si>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</si>
  <si>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</si>
  <si>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</si>
  <si>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</si>
  <si>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</si>
  <si>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</si>
  <si>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</si>
  <si>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</si>
  <si>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</si>
  <si>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</si>
  <si>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</si>
  <si>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</si>
  <si>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</si>
  <si>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</si>
  <si>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</si>
  <si>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</si>
  <si>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</si>
  <si>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</si>
  <si>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</si>
  <si>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</si>
  <si>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</si>
  <si>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</si>
  <si>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</si>
  <si>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</si>
  <si>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</si>
  <si>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</si>
  <si>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</si>
  <si>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</si>
  <si>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</si>
  <si>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</si>
  <si>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</si>
  <si>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</si>
  <si>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</si>
  <si>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</si>
  <si>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</si>
  <si>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</si>
  <si>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</si>
  <si>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</si>
  <si>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</si>
  <si>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</si>
  <si>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</si>
  <si>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</si>
  <si>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</si>
  <si>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</si>
  <si>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</si>
  <si>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</si>
  <si>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</si>
  <si>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</si>
  <si>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</si>
  <si>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</si>
  <si>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</si>
  <si>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</si>
  <si>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</si>
  <si>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</si>
  <si>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</si>
  <si>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</si>
  <si>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</si>
  <si>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</si>
  <si>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</si>
  <si>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</si>
  <si>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</si>
  <si>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</si>
  <si>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</si>
  <si>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</si>
  <si>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</si>
  <si>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</si>
  <si>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</si>
  <si>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</si>
  <si>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</si>
  <si>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</si>
  <si>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</si>
  <si>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</si>
  <si>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</si>
  <si>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</si>
  <si>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</si>
  <si>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</si>
  <si>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</si>
  <si>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</si>
  <si>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</si>
  <si>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</si>
  <si>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</si>
  <si>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</si>
  <si>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</si>
  <si>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</si>
  <si>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</si>
  <si>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</si>
  <si>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</si>
  <si>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</si>
  <si>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</si>
  <si>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</si>
  <si>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</si>
  <si>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</si>
  <si>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</si>
  <si>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</si>
  <si>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</si>
  <si>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</si>
  <si>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</si>
  <si>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</si>
  <si>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</si>
  <si>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</si>
  <si>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</si>
  <si>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</si>
  <si>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</si>
  <si>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</si>
  <si>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</si>
  <si>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</si>
  <si>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</si>
  <si>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</si>
  <si>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</si>
  <si>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</si>
  <si>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</si>
  <si>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</si>
  <si>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</si>
  <si>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</si>
  <si>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</si>
  <si>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</si>
  <si>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</si>
  <si>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</si>
  <si>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</si>
  <si>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</si>
  <si>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</si>
  <si>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</si>
  <si>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</si>
  <si>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</si>
  <si>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</si>
  <si>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</si>
  <si>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</si>
  <si>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</si>
  <si>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</si>
  <si>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</si>
  <si>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</si>
  <si>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</si>
  <si>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</si>
  <si>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</si>
  <si>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</si>
  <si>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</si>
  <si>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</si>
  <si>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</si>
  <si>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</si>
  <si>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</si>
  <si>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</si>
  <si>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</si>
  <si>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</si>
  <si>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</si>
  <si>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</si>
  <si>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</si>
  <si>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</si>
  <si>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</si>
  <si>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</si>
  <si>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</si>
  <si>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</si>
  <si>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</si>
  <si>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</si>
  <si>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</si>
  <si>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</si>
  <si>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</si>
  <si>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</si>
  <si>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</si>
  <si>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</si>
  <si>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</si>
  <si>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</si>
  <si>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</si>
  <si>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</si>
  <si>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</si>
  <si>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</si>
  <si>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</si>
  <si>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</si>
  <si>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</si>
  <si>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</si>
  <si>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</si>
  <si>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</si>
  <si>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</si>
  <si>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</si>
  <si>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</si>
  <si>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</si>
  <si>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</si>
  <si>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</si>
  <si>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</si>
  <si>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</si>
  <si>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</si>
  <si>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</si>
  <si>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</si>
  <si>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</si>
  <si>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</si>
  <si>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</si>
  <si>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</si>
  <si>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</si>
  <si>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</si>
  <si>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</si>
  <si>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</si>
  <si>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</si>
  <si>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</si>
  <si>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</si>
  <si>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</si>
  <si>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</si>
  <si>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</si>
  <si>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</si>
  <si>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</si>
  <si>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</si>
  <si>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</si>
  <si>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</si>
  <si>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</si>
  <si>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</si>
  <si>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</si>
  <si>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</si>
  <si>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</si>
  <si>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</si>
  <si>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</si>
  <si>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</si>
  <si>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</si>
  <si>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</si>
  <si>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</si>
  <si>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</si>
  <si>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</si>
  <si>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</si>
  <si>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</si>
  <si>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</si>
  <si>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</si>
  <si>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</si>
  <si>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</si>
  <si>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</si>
  <si>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</si>
  <si>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</si>
  <si>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</si>
  <si>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</si>
  <si>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</si>
  <si>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</si>
  <si>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</si>
  <si>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</si>
  <si>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</si>
  <si>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</si>
  <si>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</si>
  <si>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</si>
  <si>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</si>
  <si>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</si>
  <si>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</si>
  <si>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</si>
  <si>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</si>
  <si>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</si>
  <si>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</si>
  <si>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</si>
  <si>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</si>
  <si>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</si>
  <si>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</si>
  <si>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</si>
  <si>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</si>
  <si>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</si>
  <si>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</si>
  <si>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</si>
  <si>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</si>
  <si>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</si>
  <si>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</si>
  <si>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</si>
  <si>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</si>
  <si>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</si>
  <si>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</si>
  <si>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</si>
  <si>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</si>
  <si>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</si>
  <si>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</si>
  <si>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</si>
  <si>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</si>
  <si>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</si>
  <si>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</si>
  <si>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</si>
  <si>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</si>
  <si>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</si>
  <si>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</si>
  <si>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</si>
  <si>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</si>
  <si>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</si>
  <si>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</si>
  <si>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</si>
  <si>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</si>
  <si>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</si>
  <si>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</si>
  <si>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</si>
  <si>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</si>
  <si>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</si>
  <si>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</si>
  <si>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</si>
  <si>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</si>
  <si>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</si>
  <si>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</si>
  <si>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</si>
  <si>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</si>
  <si>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</si>
  <si>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</si>
  <si>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</si>
  <si>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</si>
  <si>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</si>
  <si>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</si>
  <si>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</si>
  <si>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</si>
  <si>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</si>
  <si>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</si>
  <si>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</si>
  <si>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</si>
  <si>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</si>
  <si>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</si>
  <si>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</si>
  <si>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</si>
  <si>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</si>
  <si>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</si>
  <si>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</si>
  <si>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</si>
  <si>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</si>
  <si>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</si>
  <si>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</si>
  <si>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</si>
  <si>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</si>
  <si>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</si>
  <si>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</si>
  <si>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</si>
  <si>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</si>
  <si>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</si>
  <si>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</si>
  <si>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</si>
  <si>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</si>
  <si>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</si>
  <si>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</si>
  <si>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</si>
  <si>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</si>
  <si>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</si>
  <si>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</si>
  <si>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</si>
  <si>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</si>
  <si>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</si>
  <si>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</si>
  <si>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</si>
  <si>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</si>
  <si>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</si>
  <si>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</si>
  <si>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</si>
  <si>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</si>
  <si>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</si>
  <si>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</si>
  <si>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</si>
  <si>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</si>
  <si>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</si>
  <si>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</si>
  <si>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</si>
  <si>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</si>
  <si>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</si>
  <si>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</si>
  <si>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</si>
  <si>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</si>
  <si>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</si>
  <si>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</si>
  <si>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</si>
  <si>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</si>
  <si>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</si>
  <si>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</si>
  <si>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</si>
  <si>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</si>
  <si>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</si>
  <si>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</si>
  <si>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</si>
  <si>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</si>
  <si>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</si>
  <si>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</si>
  <si>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</si>
  <si>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</si>
  <si>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</si>
  <si>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</si>
  <si>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</si>
  <si>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</si>
  <si>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</si>
  <si>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</si>
  <si>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</si>
  <si>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</si>
  <si>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</si>
  <si>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</si>
  <si>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</si>
  <si>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</si>
  <si>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</si>
  <si>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</si>
  <si>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</si>
  <si>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</si>
  <si>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</si>
  <si>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</si>
  <si>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</si>
  <si>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</si>
  <si>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</si>
  <si>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</si>
  <si>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</si>
  <si>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</si>
  <si>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</si>
  <si>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</si>
  <si>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</si>
  <si>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</si>
  <si>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</si>
  <si>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</si>
  <si>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</si>
  <si>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</si>
  <si>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</si>
  <si>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</si>
  <si>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</si>
  <si>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</si>
  <si>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</si>
  <si>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</si>
  <si>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</si>
  <si>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</si>
  <si>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</si>
  <si>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</si>
  <si>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</si>
  <si>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</si>
  <si>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</si>
  <si>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</si>
  <si>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</si>
  <si>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</si>
  <si>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</si>
  <si>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</si>
  <si>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</si>
  <si>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</si>
  <si>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</si>
  <si>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</si>
  <si>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</si>
  <si>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</si>
  <si>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</si>
  <si>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</si>
  <si>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</si>
  <si>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</si>
  <si>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</si>
  <si>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</si>
  <si>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</si>
  <si>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</si>
  <si>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</si>
  <si>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</si>
  <si>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</si>
  <si>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</si>
  <si>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</si>
  <si>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</si>
  <si>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</si>
  <si>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</si>
  <si>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</si>
  <si>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</si>
  <si>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</si>
  <si>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</si>
  <si>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</si>
  <si>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</si>
  <si>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</si>
  <si>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</si>
  <si>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</si>
  <si>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</si>
  <si>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</si>
  <si>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</si>
  <si>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</si>
  <si>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</si>
  <si>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</si>
  <si>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</si>
  <si>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</si>
  <si>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</si>
  <si>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</si>
  <si>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</si>
  <si>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</si>
  <si>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</si>
  <si>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</si>
  <si>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</si>
  <si>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</si>
  <si>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</si>
  <si>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</si>
  <si>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</si>
  <si>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</si>
  <si>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</si>
  <si>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</si>
  <si>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</si>
  <si>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</si>
  <si>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</si>
  <si>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</si>
  <si>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</si>
  <si>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</si>
  <si>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</si>
  <si>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</si>
  <si>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</si>
  <si>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</si>
  <si>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</si>
  <si>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</si>
  <si>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</si>
  <si>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</si>
  <si>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</si>
  <si>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</si>
  <si>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</si>
  <si>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</si>
  <si>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</si>
  <si>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</si>
  <si>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</si>
  <si>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</si>
  <si>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</si>
  <si>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</si>
  <si>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</si>
  <si>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</si>
  <si>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</si>
  <si>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</si>
  <si>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</si>
  <si>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</si>
  <si>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</si>
  <si>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</si>
  <si>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</si>
  <si>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</si>
  <si>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</si>
  <si>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</si>
  <si>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</si>
  <si>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</si>
  <si>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поотделно</t>
  </si>
  <si>
    <t>Корпорът Адвайзърс ООД</t>
  </si>
  <si>
    <t>Счетоводно предприятие</t>
  </si>
  <si>
    <t>Юлиян Арабаджийски, Борислав Чачев, Трайче Здравковски</t>
  </si>
  <si>
    <t>гр. София 1000, бул. „Васил Левски" № 6, ет.3, ап. 7</t>
  </si>
  <si>
    <t>+359 2 854 81 01</t>
  </si>
  <si>
    <t>1.0</t>
  </si>
  <si>
    <t>Юлиян Арабаджийски</t>
  </si>
  <si>
    <t>Скуеър Кюб Пропъртис АД</t>
  </si>
  <si>
    <t>206088646</t>
  </si>
  <si>
    <t>info@square-cube-properties.com</t>
  </si>
  <si>
    <t>https://www.square-cube-properties.com/</t>
  </si>
  <si>
    <t>1. Скуеър Кюб Венчърс ЕООД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</si>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</sst>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4" fillId="3" borderId="4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235.word/" TargetMode="External"/><Relationship Id="rId1" Type="http://schemas.openxmlformats.org/officeDocument/2006/relationships/hyperlink" Target="mailto:info@235.world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18" sqref="G18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46111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Корпорът Адвайзърс ООД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46111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998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981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999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993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990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995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4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34" t="s">
        <v>1000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09" t="s">
        <v>1001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10" t="s">
        <v>1003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991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992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989</v>
      </c>
      <c r="B28" s="516" t="s">
        <v>996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516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 display="info@235.world"/>
    <hyperlink ref="B24" r:id="rId2" display="www.235.word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5247</v>
      </c>
      <c r="D6" s="624">
        <f t="shared" ref="D6:D15" si="0">C6-E6</f>
        <v>0</v>
      </c>
      <c r="E6" s="596">
        <f>'1-Баланс'!G95</f>
        <v>5247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5131</v>
      </c>
      <c r="D7" s="624">
        <f t="shared" si="0"/>
        <v>79</v>
      </c>
      <c r="E7" s="596">
        <f>'1-Баланс'!G18</f>
        <v>5052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-81</v>
      </c>
      <c r="D8" s="624">
        <f t="shared" si="0"/>
        <v>0</v>
      </c>
      <c r="E8" s="596">
        <f>ABS('2-Отчет за доходите'!C44)-ABS('2-Отчет за доходите'!G44)</f>
        <v>-81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4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</v>
      </c>
      <c r="D10" s="624">
        <f t="shared" si="0"/>
        <v>0</v>
      </c>
      <c r="E10" s="596">
        <f>'3-Отчет за паричния поток'!C46</f>
        <v>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5131</v>
      </c>
      <c r="D11" s="624">
        <f t="shared" si="0"/>
        <v>0</v>
      </c>
      <c r="E11" s="596">
        <f>'4-Отчет за собствения капитал'!L34</f>
        <v>5131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1550</v>
      </c>
      <c r="D12" s="624">
        <f t="shared" si="0"/>
        <v>0</v>
      </c>
      <c r="E12" s="596">
        <f>'Справка 5'!C27+'Справка 5'!C97</f>
        <v>1550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0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-1.5786396413954396E-2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-0.69827586206896552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-1.5437392795883362E-2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20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31.568965517241381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31.568965517241381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31.568965517241381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2.5862068965517241E-2</v>
      </c>
      <c r="F13" s="620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2.2607678815045801E-2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2.2107871164474938E-2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</v>
      </c>
      <c r="E21" s="617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3.8978756577665171E-4</v>
      </c>
    </row>
    <row r="23" spans="1:5" ht="31.2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Скуеър Кюб Пропъртис АД</v>
      </c>
      <c r="B3" s="626" t="str">
        <f t="shared" ref="B3:B34" si="1">pdeBulstat</f>
        <v>206088646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Скуеър Кюб Пропъртис АД</v>
      </c>
      <c r="B4" s="626" t="str">
        <f t="shared" si="1"/>
        <v>206088646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Скуеър Кюб Пропъртис АД</v>
      </c>
      <c r="B5" s="626" t="str">
        <f t="shared" si="1"/>
        <v>206088646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Скуеър Кюб Пропъртис АД</v>
      </c>
      <c r="B6" s="626" t="str">
        <f t="shared" si="1"/>
        <v>206088646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Скуеър Кюб Пропъртис АД</v>
      </c>
      <c r="B7" s="626" t="str">
        <f t="shared" si="1"/>
        <v>206088646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Скуеър Кюб Пропъртис АД</v>
      </c>
      <c r="B8" s="626" t="str">
        <f t="shared" si="1"/>
        <v>206088646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Скуеър Кюб Пропъртис АД</v>
      </c>
      <c r="B9" s="626" t="str">
        <f t="shared" si="1"/>
        <v>206088646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Скуеър Кюб Пропъртис АД</v>
      </c>
      <c r="B10" s="626" t="str">
        <f t="shared" si="1"/>
        <v>206088646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Скуеър Кюб Пропъртис АД</v>
      </c>
      <c r="B11" s="626" t="str">
        <f t="shared" si="1"/>
        <v>206088646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Скуеър Кюб Пропъртис АД</v>
      </c>
      <c r="B12" s="626" t="str">
        <f t="shared" si="1"/>
        <v>206088646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Скуеър Кюб Пропъртис АД</v>
      </c>
      <c r="B13" s="626" t="str">
        <f t="shared" si="1"/>
        <v>206088646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Скуеър Кюб Пропъртис АД</v>
      </c>
      <c r="B14" s="626" t="str">
        <f t="shared" si="1"/>
        <v>206088646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Скуеър Кюб Пропъртис АД</v>
      </c>
      <c r="B15" s="626" t="str">
        <f t="shared" si="1"/>
        <v>206088646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Скуеър Кюб Пропъртис АД</v>
      </c>
      <c r="B16" s="626" t="str">
        <f t="shared" si="1"/>
        <v>206088646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Скуеър Кюб Пропъртис АД</v>
      </c>
      <c r="B17" s="626" t="str">
        <f t="shared" si="1"/>
        <v>206088646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0</v>
      </c>
    </row>
    <row r="18" spans="1:8">
      <c r="A18" s="626" t="str">
        <f t="shared" si="0"/>
        <v>Скуеър Кюб Пропъртис АД</v>
      </c>
      <c r="B18" s="626" t="str">
        <f t="shared" si="1"/>
        <v>206088646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0</v>
      </c>
    </row>
    <row r="19" spans="1:8">
      <c r="A19" s="626" t="str">
        <f t="shared" si="0"/>
        <v>Скуеър Кюб Пропъртис АД</v>
      </c>
      <c r="B19" s="626" t="str">
        <f t="shared" si="1"/>
        <v>206088646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>Скуеър Кюб Пропъртис АД</v>
      </c>
      <c r="B20" s="626" t="str">
        <f t="shared" si="1"/>
        <v>206088646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>Скуеър Кюб Пропъртис АД</v>
      </c>
      <c r="B21" s="626" t="str">
        <f t="shared" si="1"/>
        <v>206088646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>Скуеър Кюб Пропъртис АД</v>
      </c>
      <c r="B22" s="626" t="str">
        <f t="shared" si="1"/>
        <v>206088646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1550</v>
      </c>
    </row>
    <row r="23" spans="1:8">
      <c r="A23" s="626" t="str">
        <f t="shared" si="0"/>
        <v>Скуеър Кюб Пропъртис АД</v>
      </c>
      <c r="B23" s="626" t="str">
        <f t="shared" si="1"/>
        <v>206088646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1550</v>
      </c>
    </row>
    <row r="24" spans="1:8">
      <c r="A24" s="626" t="str">
        <f t="shared" si="0"/>
        <v>Скуеър Кюб Пропъртис АД</v>
      </c>
      <c r="B24" s="626" t="str">
        <f t="shared" si="1"/>
        <v>206088646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>Скуеър Кюб Пропъртис АД</v>
      </c>
      <c r="B25" s="626" t="str">
        <f t="shared" si="1"/>
        <v>206088646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>Скуеър Кюб Пропъртис АД</v>
      </c>
      <c r="B26" s="626" t="str">
        <f t="shared" si="1"/>
        <v>206088646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>Скуеър Кюб Пропъртис АД</v>
      </c>
      <c r="B27" s="626" t="str">
        <f t="shared" si="1"/>
        <v>206088646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>Скуеър Кюб Пропъртис АД</v>
      </c>
      <c r="B28" s="626" t="str">
        <f t="shared" si="1"/>
        <v>206088646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>Скуеър Кюб Пропъртис АД</v>
      </c>
      <c r="B29" s="626" t="str">
        <f t="shared" si="1"/>
        <v>206088646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>Скуеър Кюб Пропъртис АД</v>
      </c>
      <c r="B30" s="626" t="str">
        <f t="shared" si="1"/>
        <v>206088646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>Скуеър Кюб Пропъртис АД</v>
      </c>
      <c r="B31" s="626" t="str">
        <f t="shared" si="1"/>
        <v>206088646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>Скуеър Кюб Пропъртис АД</v>
      </c>
      <c r="B32" s="626" t="str">
        <f t="shared" si="1"/>
        <v>206088646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>Скуеър Кюб Пропъртис АД</v>
      </c>
      <c r="B33" s="626" t="str">
        <f t="shared" si="1"/>
        <v>206088646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1550</v>
      </c>
    </row>
    <row r="34" spans="1:8">
      <c r="A34" s="626" t="str">
        <f t="shared" si="0"/>
        <v>Скуеър Кюб Пропъртис АД</v>
      </c>
      <c r="B34" s="626" t="str">
        <f t="shared" si="1"/>
        <v>206088646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>Скуеър Кюб Пропъртис АД</v>
      </c>
      <c r="B35" s="626" t="str">
        <f t="shared" ref="B35:B66" si="4">pdeBulstat</f>
        <v>206088646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>Скуеър Кюб Пропъртис АД</v>
      </c>
      <c r="B36" s="626" t="str">
        <f t="shared" si="4"/>
        <v>206088646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>Скуеър Кюб Пропъртис АД</v>
      </c>
      <c r="B37" s="626" t="str">
        <f t="shared" si="4"/>
        <v>206088646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>Скуеър Кюб Пропъртис АД</v>
      </c>
      <c r="B38" s="626" t="str">
        <f t="shared" si="4"/>
        <v>206088646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>Скуеър Кюб Пропъртис АД</v>
      </c>
      <c r="B39" s="626" t="str">
        <f t="shared" si="4"/>
        <v>206088646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>Скуеър Кюб Пропъртис АД</v>
      </c>
      <c r="B40" s="626" t="str">
        <f t="shared" si="4"/>
        <v>206088646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35</v>
      </c>
    </row>
    <row r="41" spans="1:8">
      <c r="A41" s="626" t="str">
        <f t="shared" si="3"/>
        <v>Скуеър Кюб Пропъртис АД</v>
      </c>
      <c r="B41" s="626" t="str">
        <f t="shared" si="4"/>
        <v>206088646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1585</v>
      </c>
    </row>
    <row r="42" spans="1:8">
      <c r="A42" s="626" t="str">
        <f t="shared" si="3"/>
        <v>Скуеър Кюб Пропъртис АД</v>
      </c>
      <c r="B42" s="626" t="str">
        <f t="shared" si="4"/>
        <v>206088646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>Скуеър Кюб Пропъртис АД</v>
      </c>
      <c r="B43" s="626" t="str">
        <f t="shared" si="4"/>
        <v>206088646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>Скуеър Кюб Пропъртис АД</v>
      </c>
      <c r="B44" s="626" t="str">
        <f t="shared" si="4"/>
        <v>206088646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>Скуеър Кюб Пропъртис АД</v>
      </c>
      <c r="B45" s="626" t="str">
        <f t="shared" si="4"/>
        <v>206088646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>Скуеър Кюб Пропъртис АД</v>
      </c>
      <c r="B46" s="626" t="str">
        <f t="shared" si="4"/>
        <v>206088646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>Скуеър Кюб Пропъртис АД</v>
      </c>
      <c r="B47" s="626" t="str">
        <f t="shared" si="4"/>
        <v>206088646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>Скуеър Кюб Пропъртис АД</v>
      </c>
      <c r="B48" s="626" t="str">
        <f t="shared" si="4"/>
        <v>206088646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>Скуеър Кюб Пропъртис АД</v>
      </c>
      <c r="B49" s="626" t="str">
        <f t="shared" si="4"/>
        <v>206088646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>Скуеър Кюб Пропъртис АД</v>
      </c>
      <c r="B50" s="626" t="str">
        <f t="shared" si="4"/>
        <v>206088646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0</v>
      </c>
    </row>
    <row r="51" spans="1:8">
      <c r="A51" s="626" t="str">
        <f t="shared" si="3"/>
        <v>Скуеър Кюб Пропъртис АД</v>
      </c>
      <c r="B51" s="626" t="str">
        <f t="shared" si="4"/>
        <v>206088646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>Скуеър Кюб Пропъртис АД</v>
      </c>
      <c r="B52" s="626" t="str">
        <f t="shared" si="4"/>
        <v>206088646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>Скуеър Кюб Пропъртис АД</v>
      </c>
      <c r="B53" s="626" t="str">
        <f t="shared" si="4"/>
        <v>206088646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>Скуеър Кюб Пропъртис АД</v>
      </c>
      <c r="B54" s="626" t="str">
        <f t="shared" si="4"/>
        <v>206088646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>Скуеър Кюб Пропъртис АД</v>
      </c>
      <c r="B55" s="626" t="str">
        <f t="shared" si="4"/>
        <v>206088646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>Скуеър Кюб Пропъртис АД</v>
      </c>
      <c r="B56" s="626" t="str">
        <f t="shared" si="4"/>
        <v>206088646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0</v>
      </c>
    </row>
    <row r="57" spans="1:8">
      <c r="A57" s="626" t="str">
        <f t="shared" si="3"/>
        <v>Скуеър Кюб Пропъртис АД</v>
      </c>
      <c r="B57" s="626" t="str">
        <f t="shared" si="4"/>
        <v>206088646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0</v>
      </c>
    </row>
    <row r="58" spans="1:8">
      <c r="A58" s="626" t="str">
        <f t="shared" si="3"/>
        <v>Скуеър Кюб Пропъртис АД</v>
      </c>
      <c r="B58" s="626" t="str">
        <f t="shared" si="4"/>
        <v>206088646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3659</v>
      </c>
    </row>
    <row r="59" spans="1:8">
      <c r="A59" s="626" t="str">
        <f t="shared" si="3"/>
        <v>Скуеър Кюб Пропъртис АД</v>
      </c>
      <c r="B59" s="626" t="str">
        <f t="shared" si="4"/>
        <v>206088646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>Скуеър Кюб Пропъртис АД</v>
      </c>
      <c r="B60" s="626" t="str">
        <f t="shared" si="4"/>
        <v>206088646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>Скуеър Кюб Пропъртис АД</v>
      </c>
      <c r="B61" s="626" t="str">
        <f t="shared" si="4"/>
        <v>206088646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3659</v>
      </c>
    </row>
    <row r="62" spans="1:8">
      <c r="A62" s="626" t="str">
        <f t="shared" si="3"/>
        <v>Скуеър Кюб Пропъртис АД</v>
      </c>
      <c r="B62" s="626" t="str">
        <f t="shared" si="4"/>
        <v>206088646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>Скуеър Кюб Пропъртис АД</v>
      </c>
      <c r="B63" s="626" t="str">
        <f t="shared" si="4"/>
        <v>206088646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>Скуеър Кюб Пропъртис АД</v>
      </c>
      <c r="B64" s="626" t="str">
        <f t="shared" si="4"/>
        <v>206088646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3659</v>
      </c>
    </row>
    <row r="65" spans="1:8">
      <c r="A65" s="626" t="str">
        <f t="shared" si="3"/>
        <v>Скуеър Кюб Пропъртис АД</v>
      </c>
      <c r="B65" s="626" t="str">
        <f t="shared" si="4"/>
        <v>206088646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>Скуеър Кюб Пропъртис АД</v>
      </c>
      <c r="B66" s="626" t="str">
        <f t="shared" si="4"/>
        <v>206088646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3</v>
      </c>
    </row>
    <row r="67" spans="1:8">
      <c r="A67" s="626" t="str">
        <f t="shared" ref="A67:A98" si="6">pdeName</f>
        <v>Скуеър Кюб Пропъртис АД</v>
      </c>
      <c r="B67" s="626" t="str">
        <f t="shared" ref="B67:B98" si="7">pdeBulstat</f>
        <v>206088646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>Скуеър Кюб Пропъртис АД</v>
      </c>
      <c r="B68" s="626" t="str">
        <f t="shared" si="7"/>
        <v>206088646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>Скуеър Кюб Пропъртис АД</v>
      </c>
      <c r="B69" s="626" t="str">
        <f t="shared" si="7"/>
        <v>206088646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3</v>
      </c>
    </row>
    <row r="70" spans="1:8">
      <c r="A70" s="626" t="str">
        <f t="shared" si="6"/>
        <v>Скуеър Кюб Пропъртис АД</v>
      </c>
      <c r="B70" s="626" t="str">
        <f t="shared" si="7"/>
        <v>206088646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0</v>
      </c>
    </row>
    <row r="71" spans="1:8">
      <c r="A71" s="626" t="str">
        <f t="shared" si="6"/>
        <v>Скуеър Кюб Пропъртис АД</v>
      </c>
      <c r="B71" s="626" t="str">
        <f t="shared" si="7"/>
        <v>206088646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3662</v>
      </c>
    </row>
    <row r="72" spans="1:8">
      <c r="A72" s="626" t="str">
        <f t="shared" si="6"/>
        <v>Скуеър Кюб Пропъртис АД</v>
      </c>
      <c r="B72" s="626" t="str">
        <f t="shared" si="7"/>
        <v>206088646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5247</v>
      </c>
    </row>
    <row r="73" spans="1:8">
      <c r="A73" s="626" t="str">
        <f t="shared" si="6"/>
        <v>Скуеър Кюб Пропъртис АД</v>
      </c>
      <c r="B73" s="626" t="str">
        <f t="shared" si="7"/>
        <v>206088646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5052</v>
      </c>
    </row>
    <row r="74" spans="1:8">
      <c r="A74" s="626" t="str">
        <f t="shared" si="6"/>
        <v>Скуеър Кюб Пропъртис АД</v>
      </c>
      <c r="B74" s="626" t="str">
        <f t="shared" si="7"/>
        <v>206088646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5052</v>
      </c>
    </row>
    <row r="75" spans="1:8">
      <c r="A75" s="626" t="str">
        <f t="shared" si="6"/>
        <v>Скуеър Кюб Пропъртис АД</v>
      </c>
      <c r="B75" s="626" t="str">
        <f t="shared" si="7"/>
        <v>206088646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>Скуеър Кюб Пропъртис АД</v>
      </c>
      <c r="B76" s="626" t="str">
        <f t="shared" si="7"/>
        <v>206088646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>Скуеър Кюб Пропъртис АД</v>
      </c>
      <c r="B77" s="626" t="str">
        <f t="shared" si="7"/>
        <v>206088646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>Скуеър Кюб Пропъртис АД</v>
      </c>
      <c r="B78" s="626" t="str">
        <f t="shared" si="7"/>
        <v>206088646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>Скуеър Кюб Пропъртис АД</v>
      </c>
      <c r="B79" s="626" t="str">
        <f t="shared" si="7"/>
        <v>206088646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5052</v>
      </c>
    </row>
    <row r="80" spans="1:8">
      <c r="A80" s="626" t="str">
        <f t="shared" si="6"/>
        <v>Скуеър Кюб Пропъртис АД</v>
      </c>
      <c r="B80" s="626" t="str">
        <f t="shared" si="7"/>
        <v>206088646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0</v>
      </c>
    </row>
    <row r="81" spans="1:8">
      <c r="A81" s="626" t="str">
        <f t="shared" si="6"/>
        <v>Скуеър Кюб Пропъртис АД</v>
      </c>
      <c r="B81" s="626" t="str">
        <f t="shared" si="7"/>
        <v>206088646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>Скуеър Кюб Пропъртис АД</v>
      </c>
      <c r="B82" s="626" t="str">
        <f t="shared" si="7"/>
        <v>206088646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303</v>
      </c>
    </row>
    <row r="83" spans="1:8">
      <c r="A83" s="626" t="str">
        <f t="shared" si="6"/>
        <v>Скуеър Кюб Пропъртис АД</v>
      </c>
      <c r="B83" s="626" t="str">
        <f t="shared" si="7"/>
        <v>206088646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303</v>
      </c>
    </row>
    <row r="84" spans="1:8">
      <c r="A84" s="626" t="str">
        <f t="shared" si="6"/>
        <v>Скуеър Кюб Пропъртис АД</v>
      </c>
      <c r="B84" s="626" t="str">
        <f t="shared" si="7"/>
        <v>206088646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>Скуеър Кюб Пропъртис АД</v>
      </c>
      <c r="B85" s="626" t="str">
        <f t="shared" si="7"/>
        <v>206088646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>Скуеър Кюб Пропъртис АД</v>
      </c>
      <c r="B86" s="626" t="str">
        <f t="shared" si="7"/>
        <v>206088646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303</v>
      </c>
    </row>
    <row r="87" spans="1:8">
      <c r="A87" s="626" t="str">
        <f t="shared" si="6"/>
        <v>Скуеър Кюб Пропъртис АД</v>
      </c>
      <c r="B87" s="626" t="str">
        <f t="shared" si="7"/>
        <v>206088646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-143</v>
      </c>
    </row>
    <row r="88" spans="1:8">
      <c r="A88" s="626" t="str">
        <f t="shared" si="6"/>
        <v>Скуеър Кюб Пропъртис АД</v>
      </c>
      <c r="B88" s="626" t="str">
        <f t="shared" si="7"/>
        <v>206088646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2730</v>
      </c>
    </row>
    <row r="89" spans="1:8">
      <c r="A89" s="626" t="str">
        <f t="shared" si="6"/>
        <v>Скуеър Кюб Пропъртис АД</v>
      </c>
      <c r="B89" s="626" t="str">
        <f t="shared" si="7"/>
        <v>206088646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-2873</v>
      </c>
    </row>
    <row r="90" spans="1:8">
      <c r="A90" s="626" t="str">
        <f t="shared" si="6"/>
        <v>Скуеър Кюб Пропъртис АД</v>
      </c>
      <c r="B90" s="626" t="str">
        <f t="shared" si="7"/>
        <v>206088646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>Скуеър Кюб Пропъртис АД</v>
      </c>
      <c r="B91" s="626" t="str">
        <f t="shared" si="7"/>
        <v>206088646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0</v>
      </c>
    </row>
    <row r="92" spans="1:8">
      <c r="A92" s="626" t="str">
        <f t="shared" si="6"/>
        <v>Скуеър Кюб Пропъртис АД</v>
      </c>
      <c r="B92" s="626" t="str">
        <f t="shared" si="7"/>
        <v>206088646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-81</v>
      </c>
    </row>
    <row r="93" spans="1:8">
      <c r="A93" s="626" t="str">
        <f t="shared" si="6"/>
        <v>Скуеър Кюб Пропъртис АД</v>
      </c>
      <c r="B93" s="626" t="str">
        <f t="shared" si="7"/>
        <v>206088646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-224</v>
      </c>
    </row>
    <row r="94" spans="1:8">
      <c r="A94" s="626" t="str">
        <f t="shared" si="6"/>
        <v>Скуеър Кюб Пропъртис АД</v>
      </c>
      <c r="B94" s="626" t="str">
        <f t="shared" si="7"/>
        <v>206088646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5131</v>
      </c>
    </row>
    <row r="95" spans="1:8">
      <c r="A95" s="626" t="str">
        <f t="shared" si="6"/>
        <v>Скуеър Кюб Пропъртис АД</v>
      </c>
      <c r="B95" s="626" t="str">
        <f t="shared" si="7"/>
        <v>206088646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>Скуеър Кюб Пропъртис АД</v>
      </c>
      <c r="B96" s="626" t="str">
        <f t="shared" si="7"/>
        <v>206088646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>Скуеър Кюб Пропъртис АД</v>
      </c>
      <c r="B97" s="626" t="str">
        <f t="shared" si="7"/>
        <v>206088646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0</v>
      </c>
    </row>
    <row r="98" spans="1:8">
      <c r="A98" s="626" t="str">
        <f t="shared" si="6"/>
        <v>Скуеър Кюб Пропъртис АД</v>
      </c>
      <c r="B98" s="626" t="str">
        <f t="shared" si="7"/>
        <v>206088646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>Скуеър Кюб Пропъртис АД</v>
      </c>
      <c r="B99" s="626" t="str">
        <f t="shared" ref="B99:B125" si="10">pdeBulstat</f>
        <v>206088646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>Скуеър Кюб Пропъртис АД</v>
      </c>
      <c r="B100" s="626" t="str">
        <f t="shared" si="10"/>
        <v>206088646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>Скуеър Кюб Пропъртис АД</v>
      </c>
      <c r="B101" s="626" t="str">
        <f t="shared" si="10"/>
        <v>206088646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>Скуеър Кюб Пропъртис АД</v>
      </c>
      <c r="B102" s="626" t="str">
        <f t="shared" si="10"/>
        <v>206088646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0</v>
      </c>
    </row>
    <row r="103" spans="1:8">
      <c r="A103" s="626" t="str">
        <f t="shared" si="9"/>
        <v>Скуеър Кюб Пропъртис АД</v>
      </c>
      <c r="B103" s="626" t="str">
        <f t="shared" si="10"/>
        <v>206088646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>Скуеър Кюб Пропъртис АД</v>
      </c>
      <c r="B104" s="626" t="str">
        <f t="shared" si="10"/>
        <v>206088646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>Скуеър Кюб Пропъртис АД</v>
      </c>
      <c r="B105" s="626" t="str">
        <f t="shared" si="10"/>
        <v>206088646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>Скуеър Кюб Пропъртис АД</v>
      </c>
      <c r="B106" s="626" t="str">
        <f t="shared" si="10"/>
        <v>206088646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>Скуеър Кюб Пропъртис АД</v>
      </c>
      <c r="B107" s="626" t="str">
        <f t="shared" si="10"/>
        <v>206088646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0</v>
      </c>
    </row>
    <row r="108" spans="1:8">
      <c r="A108" s="626" t="str">
        <f t="shared" si="9"/>
        <v>Скуеър Кюб Пропъртис АД</v>
      </c>
      <c r="B108" s="626" t="str">
        <f t="shared" si="10"/>
        <v>206088646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0</v>
      </c>
    </row>
    <row r="109" spans="1:8">
      <c r="A109" s="626" t="str">
        <f t="shared" si="9"/>
        <v>Скуеър Кюб Пропъртис АД</v>
      </c>
      <c r="B109" s="626" t="str">
        <f t="shared" si="10"/>
        <v>206088646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>Скуеър Кюб Пропъртис АД</v>
      </c>
      <c r="B110" s="626" t="str">
        <f t="shared" si="10"/>
        <v>206088646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111</v>
      </c>
    </row>
    <row r="111" spans="1:8">
      <c r="A111" s="626" t="str">
        <f t="shared" si="9"/>
        <v>Скуеър Кюб Пропъртис АД</v>
      </c>
      <c r="B111" s="626" t="str">
        <f t="shared" si="10"/>
        <v>206088646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98</v>
      </c>
    </row>
    <row r="112" spans="1:8">
      <c r="A112" s="626" t="str">
        <f t="shared" si="9"/>
        <v>Скуеър Кюб Пропъртис АД</v>
      </c>
      <c r="B112" s="626" t="str">
        <f t="shared" si="10"/>
        <v>206088646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>Скуеър Кюб Пропъртис АД</v>
      </c>
      <c r="B113" s="626" t="str">
        <f t="shared" si="10"/>
        <v>206088646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9</v>
      </c>
    </row>
    <row r="114" spans="1:8">
      <c r="A114" s="626" t="str">
        <f t="shared" si="9"/>
        <v>Скуеър Кюб Пропъртис АД</v>
      </c>
      <c r="B114" s="626" t="str">
        <f t="shared" si="10"/>
        <v>206088646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0</v>
      </c>
    </row>
    <row r="115" spans="1:8">
      <c r="A115" s="626" t="str">
        <f t="shared" si="9"/>
        <v>Скуеър Кюб Пропъртис АД</v>
      </c>
      <c r="B115" s="626" t="str">
        <f t="shared" si="10"/>
        <v>206088646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2</v>
      </c>
    </row>
    <row r="116" spans="1:8">
      <c r="A116" s="626" t="str">
        <f t="shared" si="9"/>
        <v>Скуеър Кюб Пропъртис АД</v>
      </c>
      <c r="B116" s="626" t="str">
        <f t="shared" si="10"/>
        <v>206088646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2</v>
      </c>
    </row>
    <row r="117" spans="1:8">
      <c r="A117" s="626" t="str">
        <f t="shared" si="9"/>
        <v>Скуеър Кюб Пропъртис АД</v>
      </c>
      <c r="B117" s="626" t="str">
        <f t="shared" si="10"/>
        <v>206088646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0</v>
      </c>
    </row>
    <row r="118" spans="1:8">
      <c r="A118" s="626" t="str">
        <f t="shared" si="9"/>
        <v>Скуеър Кюб Пропъртис АД</v>
      </c>
      <c r="B118" s="626" t="str">
        <f t="shared" si="10"/>
        <v>206088646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5</v>
      </c>
    </row>
    <row r="119" spans="1:8">
      <c r="A119" s="626" t="str">
        <f t="shared" si="9"/>
        <v>Скуеър Кюб Пропъртис АД</v>
      </c>
      <c r="B119" s="626" t="str">
        <f t="shared" si="10"/>
        <v>206088646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>Скуеър Кюб Пропъртис АД</v>
      </c>
      <c r="B120" s="626" t="str">
        <f t="shared" si="10"/>
        <v>206088646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116</v>
      </c>
    </row>
    <row r="121" spans="1:8">
      <c r="A121" s="626" t="str">
        <f t="shared" si="9"/>
        <v>Скуеър Кюб Пропъртис АД</v>
      </c>
      <c r="B121" s="626" t="str">
        <f t="shared" si="10"/>
        <v>206088646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>Скуеър Кюб Пропъртис АД</v>
      </c>
      <c r="B122" s="626" t="str">
        <f t="shared" si="10"/>
        <v>206088646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>Скуеър Кюб Пропъртис АД</v>
      </c>
      <c r="B123" s="626" t="str">
        <f t="shared" si="10"/>
        <v>206088646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>Скуеър Кюб Пропъртис АД</v>
      </c>
      <c r="B124" s="626" t="str">
        <f t="shared" si="10"/>
        <v>206088646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116</v>
      </c>
    </row>
    <row r="125" spans="1:8">
      <c r="A125" s="626" t="str">
        <f t="shared" si="9"/>
        <v>Скуеър Кюб Пропъртис АД</v>
      </c>
      <c r="B125" s="626" t="str">
        <f t="shared" si="10"/>
        <v>206088646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5247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>Скуеър Кюб Пропъртис АД</v>
      </c>
      <c r="B127" s="626" t="str">
        <f t="shared" ref="B127:B158" si="13">pdeBulstat</f>
        <v>206088646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>Скуеър Кюб Пропъртис АД</v>
      </c>
      <c r="B128" s="626" t="str">
        <f t="shared" si="13"/>
        <v>206088646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49</v>
      </c>
    </row>
    <row r="129" spans="1:8">
      <c r="A129" s="626" t="str">
        <f t="shared" si="12"/>
        <v>Скуеър Кюб Пропъртис АД</v>
      </c>
      <c r="B129" s="626" t="str">
        <f t="shared" si="13"/>
        <v>206088646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0</v>
      </c>
    </row>
    <row r="130" spans="1:8">
      <c r="A130" s="626" t="str">
        <f t="shared" si="12"/>
        <v>Скуеър Кюб Пропъртис АД</v>
      </c>
      <c r="B130" s="626" t="str">
        <f t="shared" si="13"/>
        <v>206088646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25</v>
      </c>
    </row>
    <row r="131" spans="1:8">
      <c r="A131" s="626" t="str">
        <f t="shared" si="12"/>
        <v>Скуеър Кюб Пропъртис АД</v>
      </c>
      <c r="B131" s="626" t="str">
        <f t="shared" si="13"/>
        <v>206088646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5</v>
      </c>
    </row>
    <row r="132" spans="1:8">
      <c r="A132" s="626" t="str">
        <f t="shared" si="12"/>
        <v>Скуеър Кюб Пропъртис АД</v>
      </c>
      <c r="B132" s="626" t="str">
        <f t="shared" si="13"/>
        <v>206088646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>Скуеър Кюб Пропъртис АД</v>
      </c>
      <c r="B133" s="626" t="str">
        <f t="shared" si="13"/>
        <v>206088646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>Скуеър Кюб Пропъртис АД</v>
      </c>
      <c r="B134" s="626" t="str">
        <f t="shared" si="13"/>
        <v>206088646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>Скуеър Кюб Пропъртис АД</v>
      </c>
      <c r="B135" s="626" t="str">
        <f t="shared" si="13"/>
        <v>206088646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>Скуеър Кюб Пропъртис АД</v>
      </c>
      <c r="B136" s="626" t="str">
        <f t="shared" si="13"/>
        <v>206088646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>Скуеър Кюб Пропъртис АД</v>
      </c>
      <c r="B137" s="626" t="str">
        <f t="shared" si="13"/>
        <v>206088646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79</v>
      </c>
    </row>
    <row r="138" spans="1:8">
      <c r="A138" s="626" t="str">
        <f t="shared" si="12"/>
        <v>Скуеър Кюб Пропъртис АД</v>
      </c>
      <c r="B138" s="626" t="str">
        <f t="shared" si="13"/>
        <v>206088646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2</v>
      </c>
    </row>
    <row r="139" spans="1:8">
      <c r="A139" s="626" t="str">
        <f t="shared" si="12"/>
        <v>Скуеър Кюб Пропъртис АД</v>
      </c>
      <c r="B139" s="626" t="str">
        <f t="shared" si="13"/>
        <v>206088646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>Скуеър Кюб Пропъртис АД</v>
      </c>
      <c r="B140" s="626" t="str">
        <f t="shared" si="13"/>
        <v>206088646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>Скуеър Кюб Пропъртис АД</v>
      </c>
      <c r="B141" s="626" t="str">
        <f t="shared" si="13"/>
        <v>206088646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0</v>
      </c>
    </row>
    <row r="142" spans="1:8">
      <c r="A142" s="626" t="str">
        <f t="shared" si="12"/>
        <v>Скуеър Кюб Пропъртис АД</v>
      </c>
      <c r="B142" s="626" t="str">
        <f t="shared" si="13"/>
        <v>206088646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2</v>
      </c>
    </row>
    <row r="143" spans="1:8">
      <c r="A143" s="626" t="str">
        <f t="shared" si="12"/>
        <v>Скуеър Кюб Пропъртис АД</v>
      </c>
      <c r="B143" s="626" t="str">
        <f t="shared" si="13"/>
        <v>206088646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81</v>
      </c>
    </row>
    <row r="144" spans="1:8">
      <c r="A144" s="626" t="str">
        <f t="shared" si="12"/>
        <v>Скуеър Кюб Пропъртис АД</v>
      </c>
      <c r="B144" s="626" t="str">
        <f t="shared" si="13"/>
        <v>206088646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0</v>
      </c>
    </row>
    <row r="145" spans="1:8">
      <c r="A145" s="626" t="str">
        <f t="shared" si="12"/>
        <v>Скуеър Кюб Пропъртис АД</v>
      </c>
      <c r="B145" s="626" t="str">
        <f t="shared" si="13"/>
        <v>206088646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>Скуеър Кюб Пропъртис АД</v>
      </c>
      <c r="B146" s="626" t="str">
        <f t="shared" si="13"/>
        <v>206088646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>Скуеър Кюб Пропъртис АД</v>
      </c>
      <c r="B147" s="626" t="str">
        <f t="shared" si="13"/>
        <v>206088646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81</v>
      </c>
    </row>
    <row r="148" spans="1:8">
      <c r="A148" s="626" t="str">
        <f t="shared" si="12"/>
        <v>Скуеър Кюб Пропъртис АД</v>
      </c>
      <c r="B148" s="626" t="str">
        <f t="shared" si="13"/>
        <v>206088646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0</v>
      </c>
    </row>
    <row r="149" spans="1:8">
      <c r="A149" s="626" t="str">
        <f t="shared" si="12"/>
        <v>Скуеър Кюб Пропъртис АД</v>
      </c>
      <c r="B149" s="626" t="str">
        <f t="shared" si="13"/>
        <v>206088646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>Скуеър Кюб Пропъртис АД</v>
      </c>
      <c r="B150" s="626" t="str">
        <f t="shared" si="13"/>
        <v>206088646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>Скуеър Кюб Пропъртис АД</v>
      </c>
      <c r="B151" s="626" t="str">
        <f t="shared" si="13"/>
        <v>206088646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>Скуеър Кюб Пропъртис АД</v>
      </c>
      <c r="B152" s="626" t="str">
        <f t="shared" si="13"/>
        <v>206088646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>Скуеър Кюб Пропъртис АД</v>
      </c>
      <c r="B153" s="626" t="str">
        <f t="shared" si="13"/>
        <v>206088646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0</v>
      </c>
    </row>
    <row r="154" spans="1:8">
      <c r="A154" s="626" t="str">
        <f t="shared" si="12"/>
        <v>Скуеър Кюб Пропъртис АД</v>
      </c>
      <c r="B154" s="626" t="str">
        <f t="shared" si="13"/>
        <v>206088646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>Скуеър Кюб Пропъртис АД</v>
      </c>
      <c r="B155" s="626" t="str">
        <f t="shared" si="13"/>
        <v>206088646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0</v>
      </c>
    </row>
    <row r="156" spans="1:8">
      <c r="A156" s="626" t="str">
        <f t="shared" si="12"/>
        <v>Скуеър Кюб Пропъртис АД</v>
      </c>
      <c r="B156" s="626" t="str">
        <f t="shared" si="13"/>
        <v>206088646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81</v>
      </c>
    </row>
    <row r="157" spans="1:8">
      <c r="A157" s="626" t="str">
        <f t="shared" si="12"/>
        <v>Скуеър Кюб Пропъртис АД</v>
      </c>
      <c r="B157" s="626" t="str">
        <f t="shared" si="13"/>
        <v>206088646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>Скуеър Кюб Пропъртис АД</v>
      </c>
      <c r="B158" s="626" t="str">
        <f t="shared" si="13"/>
        <v>206088646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>Скуеър Кюб Пропъртис АД</v>
      </c>
      <c r="B159" s="626" t="str">
        <f t="shared" ref="B159:B179" si="16">pdeBulstat</f>
        <v>206088646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0</v>
      </c>
    </row>
    <row r="160" spans="1:8">
      <c r="A160" s="626" t="str">
        <f t="shared" si="15"/>
        <v>Скуеър Кюб Пропъртис АД</v>
      </c>
      <c r="B160" s="626" t="str">
        <f t="shared" si="16"/>
        <v>206088646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0</v>
      </c>
    </row>
    <row r="161" spans="1:8">
      <c r="A161" s="626" t="str">
        <f t="shared" si="15"/>
        <v>Скуеър Кюб Пропъртис АД</v>
      </c>
      <c r="B161" s="626" t="str">
        <f t="shared" si="16"/>
        <v>206088646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0</v>
      </c>
    </row>
    <row r="162" spans="1:8">
      <c r="A162" s="626" t="str">
        <f t="shared" si="15"/>
        <v>Скуеър Кюб Пропъртис АД</v>
      </c>
      <c r="B162" s="626" t="str">
        <f t="shared" si="16"/>
        <v>206088646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>Скуеър Кюб Пропъртис АД</v>
      </c>
      <c r="B163" s="626" t="str">
        <f t="shared" si="16"/>
        <v>206088646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>Скуеър Кюб Пропъртис АД</v>
      </c>
      <c r="B164" s="626" t="str">
        <f t="shared" si="16"/>
        <v>206088646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>Скуеър Кюб Пропъртис АД</v>
      </c>
      <c r="B165" s="626" t="str">
        <f t="shared" si="16"/>
        <v>206088646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>Скуеър Кюб Пропъртис АД</v>
      </c>
      <c r="B166" s="626" t="str">
        <f t="shared" si="16"/>
        <v>206088646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0</v>
      </c>
    </row>
    <row r="167" spans="1:8">
      <c r="A167" s="626" t="str">
        <f t="shared" si="15"/>
        <v>Скуеър Кюб Пропъртис АД</v>
      </c>
      <c r="B167" s="626" t="str">
        <f t="shared" si="16"/>
        <v>206088646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>Скуеър Кюб Пропъртис АД</v>
      </c>
      <c r="B168" s="626" t="str">
        <f t="shared" si="16"/>
        <v>206088646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>Скуеър Кюб Пропъртис АД</v>
      </c>
      <c r="B169" s="626" t="str">
        <f t="shared" si="16"/>
        <v>206088646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0</v>
      </c>
    </row>
    <row r="170" spans="1:8">
      <c r="A170" s="626" t="str">
        <f t="shared" si="15"/>
        <v>Скуеър Кюб Пропъртис АД</v>
      </c>
      <c r="B170" s="626" t="str">
        <f t="shared" si="16"/>
        <v>206088646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0</v>
      </c>
    </row>
    <row r="171" spans="1:8">
      <c r="A171" s="626" t="str">
        <f t="shared" si="15"/>
        <v>Скуеър Кюб Пропъртис АД</v>
      </c>
      <c r="B171" s="626" t="str">
        <f t="shared" si="16"/>
        <v>206088646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81</v>
      </c>
    </row>
    <row r="172" spans="1:8">
      <c r="A172" s="626" t="str">
        <f t="shared" si="15"/>
        <v>Скуеър Кюб Пропъртис АД</v>
      </c>
      <c r="B172" s="626" t="str">
        <f t="shared" si="16"/>
        <v>206088646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>Скуеър Кюб Пропъртис АД</v>
      </c>
      <c r="B173" s="626" t="str">
        <f t="shared" si="16"/>
        <v>206088646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>Скуеър Кюб Пропъртис АД</v>
      </c>
      <c r="B174" s="626" t="str">
        <f t="shared" si="16"/>
        <v>206088646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0</v>
      </c>
    </row>
    <row r="175" spans="1:8">
      <c r="A175" s="626" t="str">
        <f t="shared" si="15"/>
        <v>Скуеър Кюб Пропъртис АД</v>
      </c>
      <c r="B175" s="626" t="str">
        <f t="shared" si="16"/>
        <v>206088646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81</v>
      </c>
    </row>
    <row r="176" spans="1:8">
      <c r="A176" s="626" t="str">
        <f t="shared" si="15"/>
        <v>Скуеър Кюб Пропъртис АД</v>
      </c>
      <c r="B176" s="626" t="str">
        <f t="shared" si="16"/>
        <v>206088646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81</v>
      </c>
    </row>
    <row r="177" spans="1:8">
      <c r="A177" s="626" t="str">
        <f t="shared" si="15"/>
        <v>Скуеър Кюб Пропъртис АД</v>
      </c>
      <c r="B177" s="626" t="str">
        <f t="shared" si="16"/>
        <v>206088646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>Скуеър Кюб Пропъртис АД</v>
      </c>
      <c r="B178" s="626" t="str">
        <f t="shared" si="16"/>
        <v>206088646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81</v>
      </c>
    </row>
    <row r="179" spans="1:8">
      <c r="A179" s="626" t="str">
        <f t="shared" si="15"/>
        <v>Скуеър Кюб Пропъртис АД</v>
      </c>
      <c r="B179" s="626" t="str">
        <f t="shared" si="16"/>
        <v>206088646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81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>Скуеър Кюб Пропъртис АД</v>
      </c>
      <c r="B181" s="626" t="str">
        <f t="shared" ref="B181:B216" si="19">pdeBulstat</f>
        <v>206088646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0</v>
      </c>
    </row>
    <row r="182" spans="1:8">
      <c r="A182" s="626" t="str">
        <f t="shared" si="18"/>
        <v>Скуеър Кюб Пропъртис АД</v>
      </c>
      <c r="B182" s="626" t="str">
        <f t="shared" si="19"/>
        <v>206088646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-48</v>
      </c>
    </row>
    <row r="183" spans="1:8">
      <c r="A183" s="626" t="str">
        <f t="shared" si="18"/>
        <v>Скуеър Кюб Пропъртис АД</v>
      </c>
      <c r="B183" s="626" t="str">
        <f t="shared" si="19"/>
        <v>206088646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>Скуеър Кюб Пропъртис АД</v>
      </c>
      <c r="B184" s="626" t="str">
        <f t="shared" si="19"/>
        <v>206088646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-32</v>
      </c>
    </row>
    <row r="185" spans="1:8">
      <c r="A185" s="626" t="str">
        <f t="shared" si="18"/>
        <v>Скуеър Кюб Пропъртис АД</v>
      </c>
      <c r="B185" s="626" t="str">
        <f t="shared" si="19"/>
        <v>206088646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0</v>
      </c>
    </row>
    <row r="186" spans="1:8">
      <c r="A186" s="626" t="str">
        <f t="shared" si="18"/>
        <v>Скуеър Кюб Пропъртис АД</v>
      </c>
      <c r="B186" s="626" t="str">
        <f t="shared" si="19"/>
        <v>206088646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>Скуеър Кюб Пропъртис АД</v>
      </c>
      <c r="B187" s="626" t="str">
        <f t="shared" si="19"/>
        <v>206088646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>Скуеър Кюб Пропъртис АД</v>
      </c>
      <c r="B188" s="626" t="str">
        <f t="shared" si="19"/>
        <v>206088646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>Скуеър Кюб Пропъртис АД</v>
      </c>
      <c r="B189" s="626" t="str">
        <f t="shared" si="19"/>
        <v>206088646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>Скуеър Кюб Пропъртис АД</v>
      </c>
      <c r="B190" s="626" t="str">
        <f t="shared" si="19"/>
        <v>206088646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-5</v>
      </c>
    </row>
    <row r="191" spans="1:8">
      <c r="A191" s="626" t="str">
        <f t="shared" si="18"/>
        <v>Скуеър Кюб Пропъртис АД</v>
      </c>
      <c r="B191" s="626" t="str">
        <f t="shared" si="19"/>
        <v>206088646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-85</v>
      </c>
    </row>
    <row r="192" spans="1:8">
      <c r="A192" s="626" t="str">
        <f t="shared" si="18"/>
        <v>Скуеър Кюб Пропъртис АД</v>
      </c>
      <c r="B192" s="626" t="str">
        <f t="shared" si="19"/>
        <v>206088646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>Скуеър Кюб Пропъртис АД</v>
      </c>
      <c r="B193" s="626" t="str">
        <f t="shared" si="19"/>
        <v>206088646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>Скуеър Кюб Пропъртис АД</v>
      </c>
      <c r="B194" s="626" t="str">
        <f t="shared" si="19"/>
        <v>206088646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>Скуеър Кюб Пропъртис АД</v>
      </c>
      <c r="B195" s="626" t="str">
        <f t="shared" si="19"/>
        <v>206088646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>Скуеър Кюб Пропъртис АД</v>
      </c>
      <c r="B196" s="626" t="str">
        <f t="shared" si="19"/>
        <v>206088646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>Скуеър Кюб Пропъртис АД</v>
      </c>
      <c r="B197" s="626" t="str">
        <f t="shared" si="19"/>
        <v>206088646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>Скуеър Кюб Пропъртис АД</v>
      </c>
      <c r="B198" s="626" t="str">
        <f t="shared" si="19"/>
        <v>206088646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>Скуеър Кюб Пропъртис АД</v>
      </c>
      <c r="B199" s="626" t="str">
        <f t="shared" si="19"/>
        <v>206088646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>Скуеър Кюб Пропъртис АД</v>
      </c>
      <c r="B200" s="626" t="str">
        <f t="shared" si="19"/>
        <v>206088646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>Скуеър Кюб Пропъртис АД</v>
      </c>
      <c r="B201" s="626" t="str">
        <f t="shared" si="19"/>
        <v>206088646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>Скуеър Кюб Пропъртис АД</v>
      </c>
      <c r="B202" s="626" t="str">
        <f t="shared" si="19"/>
        <v>206088646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>Скуеър Кюб Пропъртис АД</v>
      </c>
      <c r="B203" s="626" t="str">
        <f t="shared" si="19"/>
        <v>206088646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>Скуеър Кюб Пропъртис АД</v>
      </c>
      <c r="B204" s="626" t="str">
        <f t="shared" si="19"/>
        <v>206088646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>Скуеър Кюб Пропъртис АД</v>
      </c>
      <c r="B205" s="626" t="str">
        <f t="shared" si="19"/>
        <v>206088646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88</v>
      </c>
    </row>
    <row r="206" spans="1:8">
      <c r="A206" s="626" t="str">
        <f t="shared" si="18"/>
        <v>Скуеър Кюб Пропъртис АД</v>
      </c>
      <c r="B206" s="626" t="str">
        <f t="shared" si="19"/>
        <v>206088646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0</v>
      </c>
    </row>
    <row r="207" spans="1:8">
      <c r="A207" s="626" t="str">
        <f t="shared" si="18"/>
        <v>Скуеър Кюб Пропъртис АД</v>
      </c>
      <c r="B207" s="626" t="str">
        <f t="shared" si="19"/>
        <v>206088646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>Скуеър Кюб Пропъртис АД</v>
      </c>
      <c r="B208" s="626" t="str">
        <f t="shared" si="19"/>
        <v>206088646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0</v>
      </c>
    </row>
    <row r="209" spans="1:8">
      <c r="A209" s="626" t="str">
        <f t="shared" si="18"/>
        <v>Скуеър Кюб Пропъртис АД</v>
      </c>
      <c r="B209" s="626" t="str">
        <f t="shared" si="19"/>
        <v>206088646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>Скуеър Кюб Пропъртис АД</v>
      </c>
      <c r="B210" s="626" t="str">
        <f t="shared" si="19"/>
        <v>206088646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0</v>
      </c>
    </row>
    <row r="211" spans="1:8">
      <c r="A211" s="626" t="str">
        <f t="shared" si="18"/>
        <v>Скуеър Кюб Пропъртис АД</v>
      </c>
      <c r="B211" s="626" t="str">
        <f t="shared" si="19"/>
        <v>206088646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88</v>
      </c>
    </row>
    <row r="212" spans="1:8">
      <c r="A212" s="626" t="str">
        <f t="shared" si="18"/>
        <v>Скуеър Кюб Пропъртис АД</v>
      </c>
      <c r="B212" s="626" t="str">
        <f t="shared" si="19"/>
        <v>206088646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3</v>
      </c>
    </row>
    <row r="213" spans="1:8">
      <c r="A213" s="626" t="str">
        <f t="shared" si="18"/>
        <v>Скуеър Кюб Пропъртис АД</v>
      </c>
      <c r="B213" s="626" t="str">
        <f t="shared" si="19"/>
        <v>206088646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0</v>
      </c>
    </row>
    <row r="214" spans="1:8">
      <c r="A214" s="626" t="str">
        <f t="shared" si="18"/>
        <v>Скуеър Кюб Пропъртис АД</v>
      </c>
      <c r="B214" s="626" t="str">
        <f t="shared" si="19"/>
        <v>206088646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3</v>
      </c>
    </row>
    <row r="215" spans="1:8">
      <c r="A215" s="626" t="str">
        <f t="shared" si="18"/>
        <v>Скуеър Кюб Пропъртис АД</v>
      </c>
      <c r="B215" s="626" t="str">
        <f t="shared" si="19"/>
        <v>206088646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3</v>
      </c>
    </row>
    <row r="216" spans="1:8">
      <c r="A216" s="626" t="str">
        <f t="shared" si="18"/>
        <v>Скуеър Кюб Пропъртис АД</v>
      </c>
      <c r="B216" s="626" t="str">
        <f t="shared" si="19"/>
        <v>206088646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>Скуеър Кюб Пропъртис АД</v>
      </c>
      <c r="B218" s="626" t="str">
        <f t="shared" ref="B218:B281" si="22">pdeBulstat</f>
        <v>206088646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5052</v>
      </c>
    </row>
    <row r="219" spans="1:8">
      <c r="A219" s="626" t="str">
        <f t="shared" si="21"/>
        <v>Скуеър Кюб Пропъртис АД</v>
      </c>
      <c r="B219" s="626" t="str">
        <f t="shared" si="22"/>
        <v>206088646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Скуеър Кюб Пропъртис АД</v>
      </c>
      <c r="B220" s="626" t="str">
        <f t="shared" si="22"/>
        <v>206088646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Скуеър Кюб Пропъртис АД</v>
      </c>
      <c r="B221" s="626" t="str">
        <f t="shared" si="22"/>
        <v>206088646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Скуеър Кюб Пропъртис АД</v>
      </c>
      <c r="B222" s="626" t="str">
        <f t="shared" si="22"/>
        <v>206088646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5052</v>
      </c>
    </row>
    <row r="223" spans="1:8">
      <c r="A223" s="626" t="str">
        <f t="shared" si="21"/>
        <v>Скуеър Кюб Пропъртис АД</v>
      </c>
      <c r="B223" s="626" t="str">
        <f t="shared" si="22"/>
        <v>206088646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Скуеър Кюб Пропъртис АД</v>
      </c>
      <c r="B224" s="626" t="str">
        <f t="shared" si="22"/>
        <v>206088646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Скуеър Кюб Пропъртис АД</v>
      </c>
      <c r="B225" s="626" t="str">
        <f t="shared" si="22"/>
        <v>206088646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Скуеър Кюб Пропъртис АД</v>
      </c>
      <c r="B226" s="626" t="str">
        <f t="shared" si="22"/>
        <v>206088646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Скуеър Кюб Пропъртис АД</v>
      </c>
      <c r="B227" s="626" t="str">
        <f t="shared" si="22"/>
        <v>206088646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Скуеър Кюб Пропъртис АД</v>
      </c>
      <c r="B228" s="626" t="str">
        <f t="shared" si="22"/>
        <v>206088646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Скуеър Кюб Пропъртис АД</v>
      </c>
      <c r="B229" s="626" t="str">
        <f t="shared" si="22"/>
        <v>206088646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Скуеър Кюб Пропъртис АД</v>
      </c>
      <c r="B230" s="626" t="str">
        <f t="shared" si="22"/>
        <v>206088646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Скуеър Кюб Пропъртис АД</v>
      </c>
      <c r="B231" s="626" t="str">
        <f t="shared" si="22"/>
        <v>206088646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Скуеър Кюб Пропъртис АД</v>
      </c>
      <c r="B232" s="626" t="str">
        <f t="shared" si="22"/>
        <v>206088646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Скуеър Кюб Пропъртис АД</v>
      </c>
      <c r="B233" s="626" t="str">
        <f t="shared" si="22"/>
        <v>206088646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Скуеър Кюб Пропъртис АД</v>
      </c>
      <c r="B234" s="626" t="str">
        <f t="shared" si="22"/>
        <v>206088646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Скуеър Кюб Пропъртис АД</v>
      </c>
      <c r="B235" s="626" t="str">
        <f t="shared" si="22"/>
        <v>206088646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Скуеър Кюб Пропъртис АД</v>
      </c>
      <c r="B236" s="626" t="str">
        <f t="shared" si="22"/>
        <v>206088646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5052</v>
      </c>
    </row>
    <row r="237" spans="1:8">
      <c r="A237" s="626" t="str">
        <f t="shared" si="21"/>
        <v>Скуеър Кюб Пропъртис АД</v>
      </c>
      <c r="B237" s="626" t="str">
        <f t="shared" si="22"/>
        <v>206088646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Скуеър Кюб Пропъртис АД</v>
      </c>
      <c r="B238" s="626" t="str">
        <f t="shared" si="22"/>
        <v>206088646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Скуеър Кюб Пропъртис АД</v>
      </c>
      <c r="B239" s="626" t="str">
        <f t="shared" si="22"/>
        <v>206088646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5052</v>
      </c>
    </row>
    <row r="240" spans="1:8">
      <c r="A240" s="626" t="str">
        <f t="shared" si="21"/>
        <v>Скуеър Кюб Пропъртис АД</v>
      </c>
      <c r="B240" s="626" t="str">
        <f t="shared" si="22"/>
        <v>206088646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0</v>
      </c>
    </row>
    <row r="241" spans="1:8">
      <c r="A241" s="626" t="str">
        <f t="shared" si="21"/>
        <v>Скуеър Кюб Пропъртис АД</v>
      </c>
      <c r="B241" s="626" t="str">
        <f t="shared" si="22"/>
        <v>206088646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Скуеър Кюб Пропъртис АД</v>
      </c>
      <c r="B242" s="626" t="str">
        <f t="shared" si="22"/>
        <v>206088646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Скуеър Кюб Пропъртис АД</v>
      </c>
      <c r="B243" s="626" t="str">
        <f t="shared" si="22"/>
        <v>206088646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Скуеър Кюб Пропъртис АД</v>
      </c>
      <c r="B244" s="626" t="str">
        <f t="shared" si="22"/>
        <v>206088646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0</v>
      </c>
    </row>
    <row r="245" spans="1:8">
      <c r="A245" s="626" t="str">
        <f t="shared" si="21"/>
        <v>Скуеър Кюб Пропъртис АД</v>
      </c>
      <c r="B245" s="626" t="str">
        <f t="shared" si="22"/>
        <v>206088646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Скуеър Кюб Пропъртис АД</v>
      </c>
      <c r="B246" s="626" t="str">
        <f t="shared" si="22"/>
        <v>206088646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Скуеър Кюб Пропъртис АД</v>
      </c>
      <c r="B247" s="626" t="str">
        <f t="shared" si="22"/>
        <v>206088646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Скуеър Кюб Пропъртис АД</v>
      </c>
      <c r="B248" s="626" t="str">
        <f t="shared" si="22"/>
        <v>206088646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Скуеър Кюб Пропъртис АД</v>
      </c>
      <c r="B249" s="626" t="str">
        <f t="shared" si="22"/>
        <v>206088646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Скуеър Кюб Пропъртис АД</v>
      </c>
      <c r="B250" s="626" t="str">
        <f t="shared" si="22"/>
        <v>206088646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Скуеър Кюб Пропъртис АД</v>
      </c>
      <c r="B251" s="626" t="str">
        <f t="shared" si="22"/>
        <v>206088646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Скуеър Кюб Пропъртис АД</v>
      </c>
      <c r="B252" s="626" t="str">
        <f t="shared" si="22"/>
        <v>206088646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Скуеър Кюб Пропъртис АД</v>
      </c>
      <c r="B253" s="626" t="str">
        <f t="shared" si="22"/>
        <v>206088646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Скуеър Кюб Пропъртис АД</v>
      </c>
      <c r="B254" s="626" t="str">
        <f t="shared" si="22"/>
        <v>206088646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Скуеър Кюб Пропъртис АД</v>
      </c>
      <c r="B255" s="626" t="str">
        <f t="shared" si="22"/>
        <v>206088646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Скуеър Кюб Пропъртис АД</v>
      </c>
      <c r="B256" s="626" t="str">
        <f t="shared" si="22"/>
        <v>206088646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Скуеър Кюб Пропъртис АД</v>
      </c>
      <c r="B257" s="626" t="str">
        <f t="shared" si="22"/>
        <v>206088646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Скуеър Кюб Пропъртис АД</v>
      </c>
      <c r="B258" s="626" t="str">
        <f t="shared" si="22"/>
        <v>206088646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0</v>
      </c>
    </row>
    <row r="259" spans="1:8">
      <c r="A259" s="626" t="str">
        <f t="shared" si="21"/>
        <v>Скуеър Кюб Пропъртис АД</v>
      </c>
      <c r="B259" s="626" t="str">
        <f t="shared" si="22"/>
        <v>206088646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Скуеър Кюб Пропъртис АД</v>
      </c>
      <c r="B260" s="626" t="str">
        <f t="shared" si="22"/>
        <v>206088646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Скуеър Кюб Пропъртис АД</v>
      </c>
      <c r="B261" s="626" t="str">
        <f t="shared" si="22"/>
        <v>206088646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0</v>
      </c>
    </row>
    <row r="262" spans="1:8">
      <c r="A262" s="626" t="str">
        <f t="shared" si="21"/>
        <v>Скуеър Кюб Пропъртис АД</v>
      </c>
      <c r="B262" s="626" t="str">
        <f t="shared" si="22"/>
        <v>206088646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Скуеър Кюб Пропъртис АД</v>
      </c>
      <c r="B263" s="626" t="str">
        <f t="shared" si="22"/>
        <v>206088646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Скуеър Кюб Пропъртис АД</v>
      </c>
      <c r="B264" s="626" t="str">
        <f t="shared" si="22"/>
        <v>206088646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Скуеър Кюб Пропъртис АД</v>
      </c>
      <c r="B265" s="626" t="str">
        <f t="shared" si="22"/>
        <v>206088646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Скуеър Кюб Пропъртис АД</v>
      </c>
      <c r="B266" s="626" t="str">
        <f t="shared" si="22"/>
        <v>206088646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Скуеър Кюб Пропъртис АД</v>
      </c>
      <c r="B267" s="626" t="str">
        <f t="shared" si="22"/>
        <v>206088646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Скуеър Кюб Пропъртис АД</v>
      </c>
      <c r="B268" s="626" t="str">
        <f t="shared" si="22"/>
        <v>206088646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Скуеър Кюб Пропъртис АД</v>
      </c>
      <c r="B269" s="626" t="str">
        <f t="shared" si="22"/>
        <v>206088646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Скуеър Кюб Пропъртис АД</v>
      </c>
      <c r="B270" s="626" t="str">
        <f t="shared" si="22"/>
        <v>206088646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Скуеър Кюб Пропъртис АД</v>
      </c>
      <c r="B271" s="626" t="str">
        <f t="shared" si="22"/>
        <v>206088646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Скуеър Кюб Пропъртис АД</v>
      </c>
      <c r="B272" s="626" t="str">
        <f t="shared" si="22"/>
        <v>206088646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Скуеър Кюб Пропъртис АД</v>
      </c>
      <c r="B273" s="626" t="str">
        <f t="shared" si="22"/>
        <v>206088646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Скуеър Кюб Пропъртис АД</v>
      </c>
      <c r="B274" s="626" t="str">
        <f t="shared" si="22"/>
        <v>206088646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Скуеър Кюб Пропъртис АД</v>
      </c>
      <c r="B275" s="626" t="str">
        <f t="shared" si="22"/>
        <v>206088646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Скуеър Кюб Пропъртис АД</v>
      </c>
      <c r="B276" s="626" t="str">
        <f t="shared" si="22"/>
        <v>206088646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Скуеър Кюб Пропъртис АД</v>
      </c>
      <c r="B277" s="626" t="str">
        <f t="shared" si="22"/>
        <v>206088646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Скуеър Кюб Пропъртис АД</v>
      </c>
      <c r="B278" s="626" t="str">
        <f t="shared" si="22"/>
        <v>206088646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Скуеър Кюб Пропъртис АД</v>
      </c>
      <c r="B279" s="626" t="str">
        <f t="shared" si="22"/>
        <v>206088646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Скуеър Кюб Пропъртис АД</v>
      </c>
      <c r="B280" s="626" t="str">
        <f t="shared" si="22"/>
        <v>206088646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Скуеър Кюб Пропъртис АД</v>
      </c>
      <c r="B281" s="626" t="str">
        <f t="shared" si="22"/>
        <v>206088646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Скуеър Кюб Пропъртис АД</v>
      </c>
      <c r="B282" s="626" t="str">
        <f t="shared" ref="B282:B345" si="25">pdeBulstat</f>
        <v>206088646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Скуеър Кюб Пропъртис АД</v>
      </c>
      <c r="B283" s="626" t="str">
        <f t="shared" si="25"/>
        <v>206088646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Скуеър Кюб Пропъртис АД</v>
      </c>
      <c r="B284" s="626" t="str">
        <f t="shared" si="25"/>
        <v>206088646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>Скуеър Кюб Пропъртис АД</v>
      </c>
      <c r="B285" s="626" t="str">
        <f t="shared" si="25"/>
        <v>206088646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303</v>
      </c>
    </row>
    <row r="286" spans="1:8">
      <c r="A286" s="626" t="str">
        <f t="shared" si="24"/>
        <v>Скуеър Кюб Пропъртис АД</v>
      </c>
      <c r="B286" s="626" t="str">
        <f t="shared" si="25"/>
        <v>206088646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Скуеър Кюб Пропъртис АД</v>
      </c>
      <c r="B287" s="626" t="str">
        <f t="shared" si="25"/>
        <v>206088646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303</v>
      </c>
    </row>
    <row r="288" spans="1:8">
      <c r="A288" s="626" t="str">
        <f t="shared" si="24"/>
        <v>Скуеър Кюб Пропъртис АД</v>
      </c>
      <c r="B288" s="626" t="str">
        <f t="shared" si="25"/>
        <v>206088646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303</v>
      </c>
    </row>
    <row r="289" spans="1:8">
      <c r="A289" s="626" t="str">
        <f t="shared" si="24"/>
        <v>Скуеър Кюб Пропъртис АД</v>
      </c>
      <c r="B289" s="626" t="str">
        <f t="shared" si="25"/>
        <v>206088646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Скуеър Кюб Пропъртис АД</v>
      </c>
      <c r="B290" s="626" t="str">
        <f t="shared" si="25"/>
        <v>206088646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Скуеър Кюб Пропъртис АД</v>
      </c>
      <c r="B291" s="626" t="str">
        <f t="shared" si="25"/>
        <v>206088646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Скуеър Кюб Пропъртис АД</v>
      </c>
      <c r="B292" s="626" t="str">
        <f t="shared" si="25"/>
        <v>206088646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Скуеър Кюб Пропъртис АД</v>
      </c>
      <c r="B293" s="626" t="str">
        <f t="shared" si="25"/>
        <v>206088646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Скуеър Кюб Пропъртис АД</v>
      </c>
      <c r="B294" s="626" t="str">
        <f t="shared" si="25"/>
        <v>206088646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Скуеър Кюб Пропъртис АД</v>
      </c>
      <c r="B295" s="626" t="str">
        <f t="shared" si="25"/>
        <v>206088646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Скуеър Кюб Пропъртис АД</v>
      </c>
      <c r="B296" s="626" t="str">
        <f t="shared" si="25"/>
        <v>206088646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Скуеър Кюб Пропъртис АД</v>
      </c>
      <c r="B297" s="626" t="str">
        <f t="shared" si="25"/>
        <v>206088646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Скуеър Кюб Пропъртис АД</v>
      </c>
      <c r="B298" s="626" t="str">
        <f t="shared" si="25"/>
        <v>206088646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Скуеър Кюб Пропъртис АД</v>
      </c>
      <c r="B299" s="626" t="str">
        <f t="shared" si="25"/>
        <v>206088646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Скуеър Кюб Пропъртис АД</v>
      </c>
      <c r="B300" s="626" t="str">
        <f t="shared" si="25"/>
        <v>206088646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Скуеър Кюб Пропъртис АД</v>
      </c>
      <c r="B301" s="626" t="str">
        <f t="shared" si="25"/>
        <v>206088646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Скуеър Кюб Пропъртис АД</v>
      </c>
      <c r="B302" s="626" t="str">
        <f t="shared" si="25"/>
        <v>206088646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303</v>
      </c>
    </row>
    <row r="303" spans="1:8">
      <c r="A303" s="626" t="str">
        <f t="shared" si="24"/>
        <v>Скуеър Кюб Пропъртис АД</v>
      </c>
      <c r="B303" s="626" t="str">
        <f t="shared" si="25"/>
        <v>206088646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Скуеър Кюб Пропъртис АД</v>
      </c>
      <c r="B304" s="626" t="str">
        <f t="shared" si="25"/>
        <v>206088646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Скуеър Кюб Пропъртис АД</v>
      </c>
      <c r="B305" s="626" t="str">
        <f t="shared" si="25"/>
        <v>206088646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303</v>
      </c>
    </row>
    <row r="306" spans="1:8">
      <c r="A306" s="626" t="str">
        <f t="shared" si="24"/>
        <v>Скуеър Кюб Пропъртис АД</v>
      </c>
      <c r="B306" s="626" t="str">
        <f t="shared" si="25"/>
        <v>206088646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Скуеър Кюб Пропъртис АД</v>
      </c>
      <c r="B307" s="626" t="str">
        <f t="shared" si="25"/>
        <v>206088646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Скуеър Кюб Пропъртис АД</v>
      </c>
      <c r="B308" s="626" t="str">
        <f t="shared" si="25"/>
        <v>206088646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Скуеър Кюб Пропъртис АД</v>
      </c>
      <c r="B309" s="626" t="str">
        <f t="shared" si="25"/>
        <v>206088646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Скуеър Кюб Пропъртис АД</v>
      </c>
      <c r="B310" s="626" t="str">
        <f t="shared" si="25"/>
        <v>206088646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Скуеър Кюб Пропъртис АД</v>
      </c>
      <c r="B311" s="626" t="str">
        <f t="shared" si="25"/>
        <v>206088646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Скуеър Кюб Пропъртис АД</v>
      </c>
      <c r="B312" s="626" t="str">
        <f t="shared" si="25"/>
        <v>206088646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Скуеър Кюб Пропъртис АД</v>
      </c>
      <c r="B313" s="626" t="str">
        <f t="shared" si="25"/>
        <v>206088646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Скуеър Кюб Пропъртис АД</v>
      </c>
      <c r="B314" s="626" t="str">
        <f t="shared" si="25"/>
        <v>206088646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Скуеър Кюб Пропъртис АД</v>
      </c>
      <c r="B315" s="626" t="str">
        <f t="shared" si="25"/>
        <v>206088646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Скуеър Кюб Пропъртис АД</v>
      </c>
      <c r="B316" s="626" t="str">
        <f t="shared" si="25"/>
        <v>206088646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Скуеър Кюб Пропъртис АД</v>
      </c>
      <c r="B317" s="626" t="str">
        <f t="shared" si="25"/>
        <v>206088646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Скуеър Кюб Пропъртис АД</v>
      </c>
      <c r="B318" s="626" t="str">
        <f t="shared" si="25"/>
        <v>206088646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Скуеър Кюб Пропъртис АД</v>
      </c>
      <c r="B319" s="626" t="str">
        <f t="shared" si="25"/>
        <v>206088646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Скуеър Кюб Пропъртис АД</v>
      </c>
      <c r="B320" s="626" t="str">
        <f t="shared" si="25"/>
        <v>206088646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Скуеър Кюб Пропъртис АД</v>
      </c>
      <c r="B321" s="626" t="str">
        <f t="shared" si="25"/>
        <v>206088646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Скуеър Кюб Пропъртис АД</v>
      </c>
      <c r="B322" s="626" t="str">
        <f t="shared" si="25"/>
        <v>206088646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Скуеър Кюб Пропъртис АД</v>
      </c>
      <c r="B323" s="626" t="str">
        <f t="shared" si="25"/>
        <v>206088646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Скуеър Кюб Пропъртис АД</v>
      </c>
      <c r="B324" s="626" t="str">
        <f t="shared" si="25"/>
        <v>206088646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Скуеър Кюб Пропъртис АД</v>
      </c>
      <c r="B325" s="626" t="str">
        <f t="shared" si="25"/>
        <v>206088646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Скуеър Кюб Пропъртис АД</v>
      </c>
      <c r="B326" s="626" t="str">
        <f t="shared" si="25"/>
        <v>206088646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Скуеър Кюб Пропъртис АД</v>
      </c>
      <c r="B327" s="626" t="str">
        <f t="shared" si="25"/>
        <v>206088646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Скуеър Кюб Пропъртис АД</v>
      </c>
      <c r="B328" s="626" t="str">
        <f t="shared" si="25"/>
        <v>206088646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Скуеър Кюб Пропъртис АД</v>
      </c>
      <c r="B329" s="626" t="str">
        <f t="shared" si="25"/>
        <v>206088646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Скуеър Кюб Пропъртис АД</v>
      </c>
      <c r="B330" s="626" t="str">
        <f t="shared" si="25"/>
        <v>206088646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Скуеър Кюб Пропъртис АД</v>
      </c>
      <c r="B331" s="626" t="str">
        <f t="shared" si="25"/>
        <v>206088646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Скуеър Кюб Пропъртис АД</v>
      </c>
      <c r="B332" s="626" t="str">
        <f t="shared" si="25"/>
        <v>206088646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Скуеър Кюб Пропъртис АД</v>
      </c>
      <c r="B333" s="626" t="str">
        <f t="shared" si="25"/>
        <v>206088646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Скуеър Кюб Пропъртис АД</v>
      </c>
      <c r="B334" s="626" t="str">
        <f t="shared" si="25"/>
        <v>206088646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Скуеър Кюб Пропъртис АД</v>
      </c>
      <c r="B335" s="626" t="str">
        <f t="shared" si="25"/>
        <v>206088646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Скуеър Кюб Пропъртис АД</v>
      </c>
      <c r="B336" s="626" t="str">
        <f t="shared" si="25"/>
        <v>206088646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Скуеър Кюб Пропъртис АД</v>
      </c>
      <c r="B337" s="626" t="str">
        <f t="shared" si="25"/>
        <v>206088646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Скуеър Кюб Пропъртис АД</v>
      </c>
      <c r="B338" s="626" t="str">
        <f t="shared" si="25"/>
        <v>206088646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Скуеър Кюб Пропъртис АД</v>
      </c>
      <c r="B339" s="626" t="str">
        <f t="shared" si="25"/>
        <v>206088646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Скуеър Кюб Пропъртис АД</v>
      </c>
      <c r="B340" s="626" t="str">
        <f t="shared" si="25"/>
        <v>206088646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Скуеър Кюб Пропъртис АД</v>
      </c>
      <c r="B341" s="626" t="str">
        <f t="shared" si="25"/>
        <v>206088646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Скуеър Кюб Пропъртис АД</v>
      </c>
      <c r="B342" s="626" t="str">
        <f t="shared" si="25"/>
        <v>206088646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Скуеър Кюб Пропъртис АД</v>
      </c>
      <c r="B343" s="626" t="str">
        <f t="shared" si="25"/>
        <v>206088646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Скуеър Кюб Пропъртис АД</v>
      </c>
      <c r="B344" s="626" t="str">
        <f t="shared" si="25"/>
        <v>206088646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Скуеър Кюб Пропъртис АД</v>
      </c>
      <c r="B345" s="626" t="str">
        <f t="shared" si="25"/>
        <v>206088646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Скуеър Кюб Пропъртис АД</v>
      </c>
      <c r="B346" s="626" t="str">
        <f t="shared" ref="B346:B409" si="28">pdeBulstat</f>
        <v>206088646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Скуеър Кюб Пропъртис АД</v>
      </c>
      <c r="B347" s="626" t="str">
        <f t="shared" si="28"/>
        <v>206088646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Скуеър Кюб Пропъртис АД</v>
      </c>
      <c r="B348" s="626" t="str">
        <f t="shared" si="28"/>
        <v>206088646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Скуеър Кюб Пропъртис АД</v>
      </c>
      <c r="B349" s="626" t="str">
        <f t="shared" si="28"/>
        <v>206088646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Скуеър Кюб Пропъртис АД</v>
      </c>
      <c r="B350" s="626" t="str">
        <f t="shared" si="28"/>
        <v>206088646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3033</v>
      </c>
    </row>
    <row r="351" spans="1:8">
      <c r="A351" s="626" t="str">
        <f t="shared" si="27"/>
        <v>Скуеър Кюб Пропъртис АД</v>
      </c>
      <c r="B351" s="626" t="str">
        <f t="shared" si="28"/>
        <v>206088646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-303</v>
      </c>
    </row>
    <row r="352" spans="1:8">
      <c r="A352" s="626" t="str">
        <f t="shared" si="27"/>
        <v>Скуеър Кюб Пропъртис АД</v>
      </c>
      <c r="B352" s="626" t="str">
        <f t="shared" si="28"/>
        <v>206088646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Скуеър Кюб Пропъртис АД</v>
      </c>
      <c r="B353" s="626" t="str">
        <f t="shared" si="28"/>
        <v>206088646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-303</v>
      </c>
    </row>
    <row r="354" spans="1:8">
      <c r="A354" s="626" t="str">
        <f t="shared" si="27"/>
        <v>Скуеър Кюб Пропъртис АД</v>
      </c>
      <c r="B354" s="626" t="str">
        <f t="shared" si="28"/>
        <v>206088646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2730</v>
      </c>
    </row>
    <row r="355" spans="1:8">
      <c r="A355" s="626" t="str">
        <f t="shared" si="27"/>
        <v>Скуеър Кюб Пропъртис АД</v>
      </c>
      <c r="B355" s="626" t="str">
        <f t="shared" si="28"/>
        <v>206088646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Скуеър Кюб Пропъртис АД</v>
      </c>
      <c r="B356" s="626" t="str">
        <f t="shared" si="28"/>
        <v>206088646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Скуеър Кюб Пропъртис АД</v>
      </c>
      <c r="B357" s="626" t="str">
        <f t="shared" si="28"/>
        <v>206088646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Скуеър Кюб Пропъртис АД</v>
      </c>
      <c r="B358" s="626" t="str">
        <f t="shared" si="28"/>
        <v>206088646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Скуеър Кюб Пропъртис АД</v>
      </c>
      <c r="B359" s="626" t="str">
        <f t="shared" si="28"/>
        <v>206088646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Скуеър Кюб Пропъртис АД</v>
      </c>
      <c r="B360" s="626" t="str">
        <f t="shared" si="28"/>
        <v>206088646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Скуеър Кюб Пропъртис АД</v>
      </c>
      <c r="B361" s="626" t="str">
        <f t="shared" si="28"/>
        <v>206088646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Скуеър Кюб Пропъртис АД</v>
      </c>
      <c r="B362" s="626" t="str">
        <f t="shared" si="28"/>
        <v>206088646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Скуеър Кюб Пропъртис АД</v>
      </c>
      <c r="B363" s="626" t="str">
        <f t="shared" si="28"/>
        <v>206088646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Скуеър Кюб Пропъртис АД</v>
      </c>
      <c r="B364" s="626" t="str">
        <f t="shared" si="28"/>
        <v>206088646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Скуеър Кюб Пропъртис АД</v>
      </c>
      <c r="B365" s="626" t="str">
        <f t="shared" si="28"/>
        <v>206088646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Скуеър Кюб Пропъртис АД</v>
      </c>
      <c r="B366" s="626" t="str">
        <f t="shared" si="28"/>
        <v>206088646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Скуеър Кюб Пропъртис АД</v>
      </c>
      <c r="B367" s="626" t="str">
        <f t="shared" si="28"/>
        <v>206088646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Скуеър Кюб Пропъртис АД</v>
      </c>
      <c r="B368" s="626" t="str">
        <f t="shared" si="28"/>
        <v>206088646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2730</v>
      </c>
    </row>
    <row r="369" spans="1:8">
      <c r="A369" s="626" t="str">
        <f t="shared" si="27"/>
        <v>Скуеър Кюб Пропъртис АД</v>
      </c>
      <c r="B369" s="626" t="str">
        <f t="shared" si="28"/>
        <v>206088646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Скуеър Кюб Пропъртис АД</v>
      </c>
      <c r="B370" s="626" t="str">
        <f t="shared" si="28"/>
        <v>206088646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Скуеър Кюб Пропъртис АД</v>
      </c>
      <c r="B371" s="626" t="str">
        <f t="shared" si="28"/>
        <v>206088646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2730</v>
      </c>
    </row>
    <row r="372" spans="1:8">
      <c r="A372" s="626" t="str">
        <f t="shared" si="27"/>
        <v>Скуеър Кюб Пропъртис АД</v>
      </c>
      <c r="B372" s="626" t="str">
        <f t="shared" si="28"/>
        <v>206088646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-2873</v>
      </c>
    </row>
    <row r="373" spans="1:8">
      <c r="A373" s="626" t="str">
        <f t="shared" si="27"/>
        <v>Скуеър Кюб Пропъртис АД</v>
      </c>
      <c r="B373" s="626" t="str">
        <f t="shared" si="28"/>
        <v>206088646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Скуеър Кюб Пропъртис АД</v>
      </c>
      <c r="B374" s="626" t="str">
        <f t="shared" si="28"/>
        <v>206088646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Скуеър Кюб Пропъртис АД</v>
      </c>
      <c r="B375" s="626" t="str">
        <f t="shared" si="28"/>
        <v>206088646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Скуеър Кюб Пропъртис АД</v>
      </c>
      <c r="B376" s="626" t="str">
        <f t="shared" si="28"/>
        <v>206088646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-2873</v>
      </c>
    </row>
    <row r="377" spans="1:8">
      <c r="A377" s="626" t="str">
        <f t="shared" si="27"/>
        <v>Скуеър Кюб Пропъртис АД</v>
      </c>
      <c r="B377" s="626" t="str">
        <f t="shared" si="28"/>
        <v>206088646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-81</v>
      </c>
    </row>
    <row r="378" spans="1:8">
      <c r="A378" s="626" t="str">
        <f t="shared" si="27"/>
        <v>Скуеър Кюб Пропъртис АД</v>
      </c>
      <c r="B378" s="626" t="str">
        <f t="shared" si="28"/>
        <v>206088646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Скуеър Кюб Пропъртис АД</v>
      </c>
      <c r="B379" s="626" t="str">
        <f t="shared" si="28"/>
        <v>206088646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Скуеър Кюб Пропъртис АД</v>
      </c>
      <c r="B380" s="626" t="str">
        <f t="shared" si="28"/>
        <v>206088646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Скуеър Кюб Пропъртис АД</v>
      </c>
      <c r="B381" s="626" t="str">
        <f t="shared" si="28"/>
        <v>206088646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Скуеър Кюб Пропъртис АД</v>
      </c>
      <c r="B382" s="626" t="str">
        <f t="shared" si="28"/>
        <v>206088646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Скуеър Кюб Пропъртис АД</v>
      </c>
      <c r="B383" s="626" t="str">
        <f t="shared" si="28"/>
        <v>206088646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Скуеър Кюб Пропъртис АД</v>
      </c>
      <c r="B384" s="626" t="str">
        <f t="shared" si="28"/>
        <v>206088646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Скуеър Кюб Пропъртис АД</v>
      </c>
      <c r="B385" s="626" t="str">
        <f t="shared" si="28"/>
        <v>206088646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Скуеър Кюб Пропъртис АД</v>
      </c>
      <c r="B386" s="626" t="str">
        <f t="shared" si="28"/>
        <v>206088646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Скуеър Кюб Пропъртис АД</v>
      </c>
      <c r="B387" s="626" t="str">
        <f t="shared" si="28"/>
        <v>206088646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Скуеър Кюб Пропъртис АД</v>
      </c>
      <c r="B388" s="626" t="str">
        <f t="shared" si="28"/>
        <v>206088646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Скуеър Кюб Пропъртис АД</v>
      </c>
      <c r="B389" s="626" t="str">
        <f t="shared" si="28"/>
        <v>206088646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Скуеър Кюб Пропъртис АД</v>
      </c>
      <c r="B390" s="626" t="str">
        <f t="shared" si="28"/>
        <v>206088646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-2954</v>
      </c>
    </row>
    <row r="391" spans="1:8">
      <c r="A391" s="626" t="str">
        <f t="shared" si="27"/>
        <v>Скуеър Кюб Пропъртис АД</v>
      </c>
      <c r="B391" s="626" t="str">
        <f t="shared" si="28"/>
        <v>206088646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Скуеър Кюб Пропъртис АД</v>
      </c>
      <c r="B392" s="626" t="str">
        <f t="shared" si="28"/>
        <v>206088646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Скуеър Кюб Пропъртис АД</v>
      </c>
      <c r="B393" s="626" t="str">
        <f t="shared" si="28"/>
        <v>206088646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-2954</v>
      </c>
    </row>
    <row r="394" spans="1:8">
      <c r="A394" s="626" t="str">
        <f t="shared" si="27"/>
        <v>Скуеър Кюб Пропъртис АД</v>
      </c>
      <c r="B394" s="626" t="str">
        <f t="shared" si="28"/>
        <v>206088646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Скуеър Кюб Пропъртис АД</v>
      </c>
      <c r="B395" s="626" t="str">
        <f t="shared" si="28"/>
        <v>206088646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Скуеър Кюб Пропъртис АД</v>
      </c>
      <c r="B396" s="626" t="str">
        <f t="shared" si="28"/>
        <v>206088646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Скуеър Кюб Пропъртис АД</v>
      </c>
      <c r="B397" s="626" t="str">
        <f t="shared" si="28"/>
        <v>206088646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Скуеър Кюб Пропъртис АД</v>
      </c>
      <c r="B398" s="626" t="str">
        <f t="shared" si="28"/>
        <v>206088646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Скуеър Кюб Пропъртис АД</v>
      </c>
      <c r="B399" s="626" t="str">
        <f t="shared" si="28"/>
        <v>206088646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Скуеър Кюб Пропъртис АД</v>
      </c>
      <c r="B400" s="626" t="str">
        <f t="shared" si="28"/>
        <v>206088646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Скуеър Кюб Пропъртис АД</v>
      </c>
      <c r="B401" s="626" t="str">
        <f t="shared" si="28"/>
        <v>206088646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Скуеър Кюб Пропъртис АД</v>
      </c>
      <c r="B402" s="626" t="str">
        <f t="shared" si="28"/>
        <v>206088646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Скуеър Кюб Пропъртис АД</v>
      </c>
      <c r="B403" s="626" t="str">
        <f t="shared" si="28"/>
        <v>206088646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Скуеър Кюб Пропъртис АД</v>
      </c>
      <c r="B404" s="626" t="str">
        <f t="shared" si="28"/>
        <v>206088646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Скуеър Кюб Пропъртис АД</v>
      </c>
      <c r="B405" s="626" t="str">
        <f t="shared" si="28"/>
        <v>206088646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Скуеър Кюб Пропъртис АД</v>
      </c>
      <c r="B406" s="626" t="str">
        <f t="shared" si="28"/>
        <v>206088646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Скуеър Кюб Пропъртис АД</v>
      </c>
      <c r="B407" s="626" t="str">
        <f t="shared" si="28"/>
        <v>206088646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Скуеър Кюб Пропъртис АД</v>
      </c>
      <c r="B408" s="626" t="str">
        <f t="shared" si="28"/>
        <v>206088646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Скуеър Кюб Пропъртис АД</v>
      </c>
      <c r="B409" s="626" t="str">
        <f t="shared" si="28"/>
        <v>206088646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Скуеър Кюб Пропъртис АД</v>
      </c>
      <c r="B410" s="626" t="str">
        <f t="shared" ref="B410:B459" si="31">pdeBulstat</f>
        <v>206088646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Скуеър Кюб Пропъртис АД</v>
      </c>
      <c r="B411" s="626" t="str">
        <f t="shared" si="31"/>
        <v>206088646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Скуеър Кюб Пропъртис АД</v>
      </c>
      <c r="B412" s="626" t="str">
        <f t="shared" si="31"/>
        <v>206088646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Скуеър Кюб Пропъртис АД</v>
      </c>
      <c r="B413" s="626" t="str">
        <f t="shared" si="31"/>
        <v>206088646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Скуеър Кюб Пропъртис АД</v>
      </c>
      <c r="B414" s="626" t="str">
        <f t="shared" si="31"/>
        <v>206088646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Скуеър Кюб Пропъртис АД</v>
      </c>
      <c r="B415" s="626" t="str">
        <f t="shared" si="31"/>
        <v>206088646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Скуеър Кюб Пропъртис АД</v>
      </c>
      <c r="B416" s="626" t="str">
        <f t="shared" si="31"/>
        <v>206088646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5212</v>
      </c>
    </row>
    <row r="417" spans="1:8">
      <c r="A417" s="626" t="str">
        <f t="shared" si="30"/>
        <v>Скуеър Кюб Пропъртис АД</v>
      </c>
      <c r="B417" s="626" t="str">
        <f t="shared" si="31"/>
        <v>206088646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Скуеър Кюб Пропъртис АД</v>
      </c>
      <c r="B418" s="626" t="str">
        <f t="shared" si="31"/>
        <v>206088646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Скуеър Кюб Пропъртис АД</v>
      </c>
      <c r="B419" s="626" t="str">
        <f t="shared" si="31"/>
        <v>206088646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Скуеър Кюб Пропъртис АД</v>
      </c>
      <c r="B420" s="626" t="str">
        <f t="shared" si="31"/>
        <v>206088646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5212</v>
      </c>
    </row>
    <row r="421" spans="1:8">
      <c r="A421" s="626" t="str">
        <f t="shared" si="30"/>
        <v>Скуеър Кюб Пропъртис АД</v>
      </c>
      <c r="B421" s="626" t="str">
        <f t="shared" si="31"/>
        <v>206088646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-81</v>
      </c>
    </row>
    <row r="422" spans="1:8">
      <c r="A422" s="626" t="str">
        <f t="shared" si="30"/>
        <v>Скуеър Кюб Пропъртис АД</v>
      </c>
      <c r="B422" s="626" t="str">
        <f t="shared" si="31"/>
        <v>206088646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Скуеър Кюб Пропъртис АД</v>
      </c>
      <c r="B423" s="626" t="str">
        <f t="shared" si="31"/>
        <v>206088646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Скуеър Кюб Пропъртис АД</v>
      </c>
      <c r="B424" s="626" t="str">
        <f t="shared" si="31"/>
        <v>206088646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Скуеър Кюб Пропъртис АД</v>
      </c>
      <c r="B425" s="626" t="str">
        <f t="shared" si="31"/>
        <v>206088646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Скуеър Кюб Пропъртис АД</v>
      </c>
      <c r="B426" s="626" t="str">
        <f t="shared" si="31"/>
        <v>206088646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Скуеър Кюб Пропъртис АД</v>
      </c>
      <c r="B427" s="626" t="str">
        <f t="shared" si="31"/>
        <v>206088646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Скуеър Кюб Пропъртис АД</v>
      </c>
      <c r="B428" s="626" t="str">
        <f t="shared" si="31"/>
        <v>206088646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Скуеър Кюб Пропъртис АД</v>
      </c>
      <c r="B429" s="626" t="str">
        <f t="shared" si="31"/>
        <v>206088646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Скуеър Кюб Пропъртис АД</v>
      </c>
      <c r="B430" s="626" t="str">
        <f t="shared" si="31"/>
        <v>206088646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Скуеър Кюб Пропъртис АД</v>
      </c>
      <c r="B431" s="626" t="str">
        <f t="shared" si="31"/>
        <v>206088646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Скуеър Кюб Пропъртис АД</v>
      </c>
      <c r="B432" s="626" t="str">
        <f t="shared" si="31"/>
        <v>206088646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Скуеър Кюб Пропъртис АД</v>
      </c>
      <c r="B433" s="626" t="str">
        <f t="shared" si="31"/>
        <v>206088646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Скуеър Кюб Пропъртис АД</v>
      </c>
      <c r="B434" s="626" t="str">
        <f t="shared" si="31"/>
        <v>206088646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5131</v>
      </c>
    </row>
    <row r="435" spans="1:8">
      <c r="A435" s="626" t="str">
        <f t="shared" si="30"/>
        <v>Скуеър Кюб Пропъртис АД</v>
      </c>
      <c r="B435" s="626" t="str">
        <f t="shared" si="31"/>
        <v>206088646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Скуеър Кюб Пропъртис АД</v>
      </c>
      <c r="B436" s="626" t="str">
        <f t="shared" si="31"/>
        <v>206088646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Скуеър Кюб Пропъртис АД</v>
      </c>
      <c r="B437" s="626" t="str">
        <f t="shared" si="31"/>
        <v>206088646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5131</v>
      </c>
    </row>
    <row r="438" spans="1:8">
      <c r="A438" s="626" t="str">
        <f t="shared" si="30"/>
        <v>Скуеър Кюб Пропъртис АД</v>
      </c>
      <c r="B438" s="626" t="str">
        <f t="shared" si="31"/>
        <v>206088646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Скуеър Кюб Пропъртис АД</v>
      </c>
      <c r="B439" s="626" t="str">
        <f t="shared" si="31"/>
        <v>206088646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Скуеър Кюб Пропъртис АД</v>
      </c>
      <c r="B440" s="626" t="str">
        <f t="shared" si="31"/>
        <v>206088646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Скуеър Кюб Пропъртис АД</v>
      </c>
      <c r="B441" s="626" t="str">
        <f t="shared" si="31"/>
        <v>206088646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Скуеър Кюб Пропъртис АД</v>
      </c>
      <c r="B442" s="626" t="str">
        <f t="shared" si="31"/>
        <v>206088646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Скуеър Кюб Пропъртис АД</v>
      </c>
      <c r="B443" s="626" t="str">
        <f t="shared" si="31"/>
        <v>206088646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Скуеър Кюб Пропъртис АД</v>
      </c>
      <c r="B444" s="626" t="str">
        <f t="shared" si="31"/>
        <v>206088646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Скуеър Кюб Пропъртис АД</v>
      </c>
      <c r="B445" s="626" t="str">
        <f t="shared" si="31"/>
        <v>206088646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Скуеър Кюб Пропъртис АД</v>
      </c>
      <c r="B446" s="626" t="str">
        <f t="shared" si="31"/>
        <v>206088646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Скуеър Кюб Пропъртис АД</v>
      </c>
      <c r="B447" s="626" t="str">
        <f t="shared" si="31"/>
        <v>206088646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Скуеър Кюб Пропъртис АД</v>
      </c>
      <c r="B448" s="626" t="str">
        <f t="shared" si="31"/>
        <v>206088646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Скуеър Кюб Пропъртис АД</v>
      </c>
      <c r="B449" s="626" t="str">
        <f t="shared" si="31"/>
        <v>206088646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Скуеър Кюб Пропъртис АД</v>
      </c>
      <c r="B450" s="626" t="str">
        <f t="shared" si="31"/>
        <v>206088646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Скуеър Кюб Пропъртис АД</v>
      </c>
      <c r="B451" s="626" t="str">
        <f t="shared" si="31"/>
        <v>206088646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Скуеър Кюб Пропъртис АД</v>
      </c>
      <c r="B452" s="626" t="str">
        <f t="shared" si="31"/>
        <v>206088646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Скуеър Кюб Пропъртис АД</v>
      </c>
      <c r="B453" s="626" t="str">
        <f t="shared" si="31"/>
        <v>206088646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Скуеър Кюб Пропъртис АД</v>
      </c>
      <c r="B454" s="626" t="str">
        <f t="shared" si="31"/>
        <v>206088646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Скуеър Кюб Пропъртис АД</v>
      </c>
      <c r="B455" s="626" t="str">
        <f t="shared" si="31"/>
        <v>206088646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Скуеър Кюб Пропъртис АД</v>
      </c>
      <c r="B456" s="626" t="str">
        <f t="shared" si="31"/>
        <v>206088646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Скуеър Кюб Пропъртис АД</v>
      </c>
      <c r="B457" s="626" t="str">
        <f t="shared" si="31"/>
        <v>206088646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Скуеър Кюб Пропъртис АД</v>
      </c>
      <c r="B458" s="626" t="str">
        <f t="shared" si="31"/>
        <v>206088646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Скуеър Кюб Пропъртис АД</v>
      </c>
      <c r="B459" s="626" t="str">
        <f t="shared" si="31"/>
        <v>206088646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>Скуеър Кюб Пропъртис АД</v>
      </c>
      <c r="B461" s="626" t="str">
        <f t="shared" ref="B461:B524" si="34">pdeBulstat</f>
        <v>206088646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>Скуеър Кюб Пропъртис АД</v>
      </c>
      <c r="B462" s="626" t="str">
        <f t="shared" si="34"/>
        <v>206088646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>Скуеър Кюб Пропъртис АД</v>
      </c>
      <c r="B463" s="626" t="str">
        <f t="shared" si="34"/>
        <v>206088646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0</v>
      </c>
    </row>
    <row r="464" spans="1:8">
      <c r="A464" s="626" t="str">
        <f t="shared" si="33"/>
        <v>Скуеър Кюб Пропъртис АД</v>
      </c>
      <c r="B464" s="626" t="str">
        <f t="shared" si="34"/>
        <v>206088646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0</v>
      </c>
    </row>
    <row r="465" spans="1:8">
      <c r="A465" s="626" t="str">
        <f t="shared" si="33"/>
        <v>Скуеър Кюб Пропъртис АД</v>
      </c>
      <c r="B465" s="626" t="str">
        <f t="shared" si="34"/>
        <v>206088646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>Скуеър Кюб Пропъртис АД</v>
      </c>
      <c r="B466" s="626" t="str">
        <f t="shared" si="34"/>
        <v>206088646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>Скуеър Кюб Пропъртис АД</v>
      </c>
      <c r="B467" s="626" t="str">
        <f t="shared" si="34"/>
        <v>206088646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>Скуеър Кюб Пропъртис АД</v>
      </c>
      <c r="B468" s="626" t="str">
        <f t="shared" si="34"/>
        <v>206088646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5</v>
      </c>
    </row>
    <row r="469" spans="1:8">
      <c r="A469" s="626" t="str">
        <f t="shared" si="33"/>
        <v>Скуеър Кюб Пропъртис АД</v>
      </c>
      <c r="B469" s="626" t="str">
        <f t="shared" si="34"/>
        <v>206088646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5</v>
      </c>
    </row>
    <row r="470" spans="1:8">
      <c r="A470" s="626" t="str">
        <f t="shared" si="33"/>
        <v>Скуеър Кюб Пропъртис АД</v>
      </c>
      <c r="B470" s="626" t="str">
        <f t="shared" si="34"/>
        <v>206088646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0</v>
      </c>
    </row>
    <row r="471" spans="1:8">
      <c r="A471" s="626" t="str">
        <f t="shared" si="33"/>
        <v>Скуеър Кюб Пропъртис АД</v>
      </c>
      <c r="B471" s="626" t="str">
        <f t="shared" si="34"/>
        <v>206088646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>Скуеър Кюб Пропъртис АД</v>
      </c>
      <c r="B472" s="626" t="str">
        <f t="shared" si="34"/>
        <v>206088646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>Скуеър Кюб Пропъртис АД</v>
      </c>
      <c r="B473" s="626" t="str">
        <f t="shared" si="34"/>
        <v>206088646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>Скуеър Кюб Пропъртис АД</v>
      </c>
      <c r="B474" s="626" t="str">
        <f t="shared" si="34"/>
        <v>206088646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>Скуеър Кюб Пропъртис АД</v>
      </c>
      <c r="B475" s="626" t="str">
        <f t="shared" si="34"/>
        <v>206088646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0</v>
      </c>
    </row>
    <row r="476" spans="1:8">
      <c r="A476" s="626" t="str">
        <f t="shared" si="33"/>
        <v>Скуеър Кюб Пропъртис АД</v>
      </c>
      <c r="B476" s="626" t="str">
        <f t="shared" si="34"/>
        <v>206088646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0</v>
      </c>
    </row>
    <row r="477" spans="1:8">
      <c r="A477" s="626" t="str">
        <f t="shared" si="33"/>
        <v>Скуеър Кюб Пропъртис АД</v>
      </c>
      <c r="B477" s="626" t="str">
        <f t="shared" si="34"/>
        <v>206088646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1550</v>
      </c>
    </row>
    <row r="478" spans="1:8">
      <c r="A478" s="626" t="str">
        <f t="shared" si="33"/>
        <v>Скуеър Кюб Пропъртис АД</v>
      </c>
      <c r="B478" s="626" t="str">
        <f t="shared" si="34"/>
        <v>206088646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1550</v>
      </c>
    </row>
    <row r="479" spans="1:8">
      <c r="A479" s="626" t="str">
        <f t="shared" si="33"/>
        <v>Скуеър Кюб Пропъртис АД</v>
      </c>
      <c r="B479" s="626" t="str">
        <f t="shared" si="34"/>
        <v>206088646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Скуеър Кюб Пропъртис АД</v>
      </c>
      <c r="B480" s="626" t="str">
        <f t="shared" si="34"/>
        <v>206088646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Скуеър Кюб Пропъртис АД</v>
      </c>
      <c r="B481" s="626" t="str">
        <f t="shared" si="34"/>
        <v>206088646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Скуеър Кюб Пропъртис АД</v>
      </c>
      <c r="B482" s="626" t="str">
        <f t="shared" si="34"/>
        <v>206088646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>Скуеър Кюб Пропъртис АД</v>
      </c>
      <c r="B483" s="626" t="str">
        <f t="shared" si="34"/>
        <v>206088646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Скуеър Кюб Пропъртис АД</v>
      </c>
      <c r="B484" s="626" t="str">
        <f t="shared" si="34"/>
        <v>206088646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>Скуеър Кюб Пропъртис АД</v>
      </c>
      <c r="B485" s="626" t="str">
        <f t="shared" si="34"/>
        <v>206088646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>Скуеър Кюб Пропъртис АД</v>
      </c>
      <c r="B486" s="626" t="str">
        <f t="shared" si="34"/>
        <v>206088646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>Скуеър Кюб Пропъртис АД</v>
      </c>
      <c r="B487" s="626" t="str">
        <f t="shared" si="34"/>
        <v>206088646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>Скуеър Кюб Пропъртис АД</v>
      </c>
      <c r="B488" s="626" t="str">
        <f t="shared" si="34"/>
        <v>206088646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1550</v>
      </c>
    </row>
    <row r="489" spans="1:8">
      <c r="A489" s="626" t="str">
        <f t="shared" si="33"/>
        <v>Скуеър Кюб Пропъртис АД</v>
      </c>
      <c r="B489" s="626" t="str">
        <f t="shared" si="34"/>
        <v>206088646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>Скуеър Кюб Пропъртис АД</v>
      </c>
      <c r="B490" s="626" t="str">
        <f t="shared" si="34"/>
        <v>206088646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1555</v>
      </c>
    </row>
    <row r="491" spans="1:8">
      <c r="A491" s="626" t="str">
        <f t="shared" si="33"/>
        <v>Скуеър Кюб Пропъртис АД</v>
      </c>
      <c r="B491" s="626" t="str">
        <f t="shared" si="34"/>
        <v>206088646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>Скуеър Кюб Пропъртис АД</v>
      </c>
      <c r="B492" s="626" t="str">
        <f t="shared" si="34"/>
        <v>206088646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>Скуеър Кюб Пропъртис АД</v>
      </c>
      <c r="B493" s="626" t="str">
        <f t="shared" si="34"/>
        <v>206088646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>Скуеър Кюб Пропъртис АД</v>
      </c>
      <c r="B494" s="626" t="str">
        <f t="shared" si="34"/>
        <v>206088646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>Скуеър Кюб Пропъртис АД</v>
      </c>
      <c r="B495" s="626" t="str">
        <f t="shared" si="34"/>
        <v>206088646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>Скуеър Кюб Пропъртис АД</v>
      </c>
      <c r="B496" s="626" t="str">
        <f t="shared" si="34"/>
        <v>206088646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>Скуеър Кюб Пропъртис АД</v>
      </c>
      <c r="B497" s="626" t="str">
        <f t="shared" si="34"/>
        <v>206088646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>Скуеър Кюб Пропъртис АД</v>
      </c>
      <c r="B498" s="626" t="str">
        <f t="shared" si="34"/>
        <v>206088646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>Скуеър Кюб Пропъртис АД</v>
      </c>
      <c r="B499" s="626" t="str">
        <f t="shared" si="34"/>
        <v>206088646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>Скуеър Кюб Пропъртис АД</v>
      </c>
      <c r="B500" s="626" t="str">
        <f t="shared" si="34"/>
        <v>206088646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>Скуеър Кюб Пропъртис АД</v>
      </c>
      <c r="B501" s="626" t="str">
        <f t="shared" si="34"/>
        <v>206088646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>Скуеър Кюб Пропъртис АД</v>
      </c>
      <c r="B502" s="626" t="str">
        <f t="shared" si="34"/>
        <v>206088646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>Скуеър Кюб Пропъртис АД</v>
      </c>
      <c r="B503" s="626" t="str">
        <f t="shared" si="34"/>
        <v>206088646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>Скуеър Кюб Пропъртис АД</v>
      </c>
      <c r="B504" s="626" t="str">
        <f t="shared" si="34"/>
        <v>206088646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>Скуеър Кюб Пропъртис АД</v>
      </c>
      <c r="B505" s="626" t="str">
        <f t="shared" si="34"/>
        <v>206088646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>Скуеър Кюб Пропъртис АД</v>
      </c>
      <c r="B506" s="626" t="str">
        <f t="shared" si="34"/>
        <v>206088646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>Скуеър Кюб Пропъртис АД</v>
      </c>
      <c r="B507" s="626" t="str">
        <f t="shared" si="34"/>
        <v>206088646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>Скуеър Кюб Пропъртис АД</v>
      </c>
      <c r="B508" s="626" t="str">
        <f t="shared" si="34"/>
        <v>206088646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Скуеър Кюб Пропъртис АД</v>
      </c>
      <c r="B509" s="626" t="str">
        <f t="shared" si="34"/>
        <v>206088646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Скуеър Кюб Пропъртис АД</v>
      </c>
      <c r="B510" s="626" t="str">
        <f t="shared" si="34"/>
        <v>206088646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Скуеър Кюб Пропъртис АД</v>
      </c>
      <c r="B511" s="626" t="str">
        <f t="shared" si="34"/>
        <v>206088646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Скуеър Кюб Пропъртис АД</v>
      </c>
      <c r="B512" s="626" t="str">
        <f t="shared" si="34"/>
        <v>206088646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>Скуеър Кюб Пропъртис АД</v>
      </c>
      <c r="B513" s="626" t="str">
        <f t="shared" si="34"/>
        <v>206088646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Скуеър Кюб Пропъртис АД</v>
      </c>
      <c r="B514" s="626" t="str">
        <f t="shared" si="34"/>
        <v>206088646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>Скуеър Кюб Пропъртис АД</v>
      </c>
      <c r="B515" s="626" t="str">
        <f t="shared" si="34"/>
        <v>206088646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>Скуеър Кюб Пропъртис АД</v>
      </c>
      <c r="B516" s="626" t="str">
        <f t="shared" si="34"/>
        <v>206088646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>Скуеър Кюб Пропъртис АД</v>
      </c>
      <c r="B517" s="626" t="str">
        <f t="shared" si="34"/>
        <v>206088646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>Скуеър Кюб Пропъртис АД</v>
      </c>
      <c r="B518" s="626" t="str">
        <f t="shared" si="34"/>
        <v>206088646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>Скуеър Кюб Пропъртис АД</v>
      </c>
      <c r="B519" s="626" t="str">
        <f t="shared" si="34"/>
        <v>206088646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>Скуеър Кюб Пропъртис АД</v>
      </c>
      <c r="B520" s="626" t="str">
        <f t="shared" si="34"/>
        <v>206088646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>Скуеър Кюб Пропъртис АД</v>
      </c>
      <c r="B521" s="626" t="str">
        <f t="shared" si="34"/>
        <v>206088646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>Скуеър Кюб Пропъртис АД</v>
      </c>
      <c r="B522" s="626" t="str">
        <f t="shared" si="34"/>
        <v>206088646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>Скуеър Кюб Пропъртис АД</v>
      </c>
      <c r="B523" s="626" t="str">
        <f t="shared" si="34"/>
        <v>206088646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>Скуеър Кюб Пропъртис АД</v>
      </c>
      <c r="B524" s="626" t="str">
        <f t="shared" si="34"/>
        <v>206088646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Скуеър Кюб Пропъртис АД</v>
      </c>
      <c r="B525" s="626" t="str">
        <f t="shared" ref="B525:B588" si="37">pdeBulstat</f>
        <v>206088646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>Скуеър Кюб Пропъртис АД</v>
      </c>
      <c r="B526" s="626" t="str">
        <f t="shared" si="37"/>
        <v>206088646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>Скуеър Кюб Пропъртис АД</v>
      </c>
      <c r="B527" s="626" t="str">
        <f t="shared" si="37"/>
        <v>206088646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>Скуеър Кюб Пропъртис АД</v>
      </c>
      <c r="B528" s="626" t="str">
        <f t="shared" si="37"/>
        <v>206088646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5</v>
      </c>
    </row>
    <row r="529" spans="1:8">
      <c r="A529" s="626" t="str">
        <f t="shared" si="36"/>
        <v>Скуеър Кюб Пропъртис АД</v>
      </c>
      <c r="B529" s="626" t="str">
        <f t="shared" si="37"/>
        <v>206088646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5</v>
      </c>
    </row>
    <row r="530" spans="1:8">
      <c r="A530" s="626" t="str">
        <f t="shared" si="36"/>
        <v>Скуеър Кюб Пропъртис АД</v>
      </c>
      <c r="B530" s="626" t="str">
        <f t="shared" si="37"/>
        <v>206088646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>Скуеър Кюб Пропъртис АД</v>
      </c>
      <c r="B531" s="626" t="str">
        <f t="shared" si="37"/>
        <v>206088646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>Скуеър Кюб Пропъртис АД</v>
      </c>
      <c r="B532" s="626" t="str">
        <f t="shared" si="37"/>
        <v>206088646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>Скуеър Кюб Пропъртис АД</v>
      </c>
      <c r="B533" s="626" t="str">
        <f t="shared" si="37"/>
        <v>206088646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>Скуеър Кюб Пропъртис АД</v>
      </c>
      <c r="B534" s="626" t="str">
        <f t="shared" si="37"/>
        <v>206088646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>Скуеър Кюб Пропъртис АД</v>
      </c>
      <c r="B535" s="626" t="str">
        <f t="shared" si="37"/>
        <v>206088646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>Скуеър Кюб Пропъртис АД</v>
      </c>
      <c r="B536" s="626" t="str">
        <f t="shared" si="37"/>
        <v>206088646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>Скуеър Кюб Пропъртис АД</v>
      </c>
      <c r="B537" s="626" t="str">
        <f t="shared" si="37"/>
        <v>206088646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>Скуеър Кюб Пропъртис АД</v>
      </c>
      <c r="B538" s="626" t="str">
        <f t="shared" si="37"/>
        <v>206088646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Скуеър Кюб Пропъртис АД</v>
      </c>
      <c r="B539" s="626" t="str">
        <f t="shared" si="37"/>
        <v>206088646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Скуеър Кюб Пропъртис АД</v>
      </c>
      <c r="B540" s="626" t="str">
        <f t="shared" si="37"/>
        <v>206088646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Скуеър Кюб Пропъртис АД</v>
      </c>
      <c r="B541" s="626" t="str">
        <f t="shared" si="37"/>
        <v>206088646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Скуеър Кюб Пропъртис АД</v>
      </c>
      <c r="B542" s="626" t="str">
        <f t="shared" si="37"/>
        <v>206088646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>Скуеър Кюб Пропъртис АД</v>
      </c>
      <c r="B543" s="626" t="str">
        <f t="shared" si="37"/>
        <v>206088646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Скуеър Кюб Пропъртис АД</v>
      </c>
      <c r="B544" s="626" t="str">
        <f t="shared" si="37"/>
        <v>206088646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>Скуеър Кюб Пропъртис АД</v>
      </c>
      <c r="B545" s="626" t="str">
        <f t="shared" si="37"/>
        <v>206088646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>Скуеър Кюб Пропъртис АД</v>
      </c>
      <c r="B546" s="626" t="str">
        <f t="shared" si="37"/>
        <v>206088646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>Скуеър Кюб Пропъртис АД</v>
      </c>
      <c r="B547" s="626" t="str">
        <f t="shared" si="37"/>
        <v>206088646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>Скуеър Кюб Пропъртис АД</v>
      </c>
      <c r="B548" s="626" t="str">
        <f t="shared" si="37"/>
        <v>206088646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>Скуеър Кюб Пропъртис АД</v>
      </c>
      <c r="B549" s="626" t="str">
        <f t="shared" si="37"/>
        <v>206088646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>Скуеър Кюб Пропъртис АД</v>
      </c>
      <c r="B550" s="626" t="str">
        <f t="shared" si="37"/>
        <v>206088646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5</v>
      </c>
    </row>
    <row r="551" spans="1:8">
      <c r="A551" s="626" t="str">
        <f t="shared" si="36"/>
        <v>Скуеър Кюб Пропъртис АД</v>
      </c>
      <c r="B551" s="626" t="str">
        <f t="shared" si="37"/>
        <v>206088646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>Скуеър Кюб Пропъртис АД</v>
      </c>
      <c r="B552" s="626" t="str">
        <f t="shared" si="37"/>
        <v>206088646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>Скуеър Кюб Пропъртис АД</v>
      </c>
      <c r="B553" s="626" t="str">
        <f t="shared" si="37"/>
        <v>206088646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0</v>
      </c>
    </row>
    <row r="554" spans="1:8">
      <c r="A554" s="626" t="str">
        <f t="shared" si="36"/>
        <v>Скуеър Кюб Пропъртис АД</v>
      </c>
      <c r="B554" s="626" t="str">
        <f t="shared" si="37"/>
        <v>206088646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0</v>
      </c>
    </row>
    <row r="555" spans="1:8">
      <c r="A555" s="626" t="str">
        <f t="shared" si="36"/>
        <v>Скуеър Кюб Пропъртис АД</v>
      </c>
      <c r="B555" s="626" t="str">
        <f t="shared" si="37"/>
        <v>206088646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>Скуеър Кюб Пропъртис АД</v>
      </c>
      <c r="B556" s="626" t="str">
        <f t="shared" si="37"/>
        <v>206088646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>Скуеър Кюб Пропъртис АД</v>
      </c>
      <c r="B557" s="626" t="str">
        <f t="shared" si="37"/>
        <v>206088646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>Скуеър Кюб Пропъртис АД</v>
      </c>
      <c r="B558" s="626" t="str">
        <f t="shared" si="37"/>
        <v>206088646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>Скуеър Кюб Пропъртис АД</v>
      </c>
      <c r="B559" s="626" t="str">
        <f t="shared" si="37"/>
        <v>206088646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0</v>
      </c>
    </row>
    <row r="560" spans="1:8">
      <c r="A560" s="626" t="str">
        <f t="shared" si="36"/>
        <v>Скуеър Кюб Пропъртис АД</v>
      </c>
      <c r="B560" s="626" t="str">
        <f t="shared" si="37"/>
        <v>206088646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0</v>
      </c>
    </row>
    <row r="561" spans="1:8">
      <c r="A561" s="626" t="str">
        <f t="shared" si="36"/>
        <v>Скуеър Кюб Пропъртис АД</v>
      </c>
      <c r="B561" s="626" t="str">
        <f t="shared" si="37"/>
        <v>206088646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>Скуеър Кюб Пропъртис АД</v>
      </c>
      <c r="B562" s="626" t="str">
        <f t="shared" si="37"/>
        <v>206088646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>Скуеър Кюб Пропъртис АД</v>
      </c>
      <c r="B563" s="626" t="str">
        <f t="shared" si="37"/>
        <v>206088646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>Скуеър Кюб Пропъртис АД</v>
      </c>
      <c r="B564" s="626" t="str">
        <f t="shared" si="37"/>
        <v>206088646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>Скуеър Кюб Пропъртис АД</v>
      </c>
      <c r="B565" s="626" t="str">
        <f t="shared" si="37"/>
        <v>206088646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0</v>
      </c>
    </row>
    <row r="566" spans="1:8">
      <c r="A566" s="626" t="str">
        <f t="shared" si="36"/>
        <v>Скуеър Кюб Пропъртис АД</v>
      </c>
      <c r="B566" s="626" t="str">
        <f t="shared" si="37"/>
        <v>206088646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0</v>
      </c>
    </row>
    <row r="567" spans="1:8">
      <c r="A567" s="626" t="str">
        <f t="shared" si="36"/>
        <v>Скуеър Кюб Пропъртис АД</v>
      </c>
      <c r="B567" s="626" t="str">
        <f t="shared" si="37"/>
        <v>206088646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1550</v>
      </c>
    </row>
    <row r="568" spans="1:8">
      <c r="A568" s="626" t="str">
        <f t="shared" si="36"/>
        <v>Скуеър Кюб Пропъртис АД</v>
      </c>
      <c r="B568" s="626" t="str">
        <f t="shared" si="37"/>
        <v>206088646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1550</v>
      </c>
    </row>
    <row r="569" spans="1:8">
      <c r="A569" s="626" t="str">
        <f t="shared" si="36"/>
        <v>Скуеър Кюб Пропъртис АД</v>
      </c>
      <c r="B569" s="626" t="str">
        <f t="shared" si="37"/>
        <v>206088646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Скуеър Кюб Пропъртис АД</v>
      </c>
      <c r="B570" s="626" t="str">
        <f t="shared" si="37"/>
        <v>206088646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Скуеър Кюб Пропъртис АД</v>
      </c>
      <c r="B571" s="626" t="str">
        <f t="shared" si="37"/>
        <v>206088646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Скуеър Кюб Пропъртис АД</v>
      </c>
      <c r="B572" s="626" t="str">
        <f t="shared" si="37"/>
        <v>206088646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>Скуеър Кюб Пропъртис АД</v>
      </c>
      <c r="B573" s="626" t="str">
        <f t="shared" si="37"/>
        <v>206088646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Скуеър Кюб Пропъртис АД</v>
      </c>
      <c r="B574" s="626" t="str">
        <f t="shared" si="37"/>
        <v>206088646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>Скуеър Кюб Пропъртис АД</v>
      </c>
      <c r="B575" s="626" t="str">
        <f t="shared" si="37"/>
        <v>206088646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>Скуеър Кюб Пропъртис АД</v>
      </c>
      <c r="B576" s="626" t="str">
        <f t="shared" si="37"/>
        <v>206088646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>Скуеър Кюб Пропъртис АД</v>
      </c>
      <c r="B577" s="626" t="str">
        <f t="shared" si="37"/>
        <v>206088646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>Скуеър Кюб Пропъртис АД</v>
      </c>
      <c r="B578" s="626" t="str">
        <f t="shared" si="37"/>
        <v>206088646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1550</v>
      </c>
    </row>
    <row r="579" spans="1:8">
      <c r="A579" s="626" t="str">
        <f t="shared" si="36"/>
        <v>Скуеър Кюб Пропъртис АД</v>
      </c>
      <c r="B579" s="626" t="str">
        <f t="shared" si="37"/>
        <v>206088646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>Скуеър Кюб Пропъртис АД</v>
      </c>
      <c r="B580" s="626" t="str">
        <f t="shared" si="37"/>
        <v>206088646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1550</v>
      </c>
    </row>
    <row r="581" spans="1:8">
      <c r="A581" s="626" t="str">
        <f t="shared" si="36"/>
        <v>Скуеър Кюб Пропъртис АД</v>
      </c>
      <c r="B581" s="626" t="str">
        <f t="shared" si="37"/>
        <v>206088646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>Скуеър Кюб Пропъртис АД</v>
      </c>
      <c r="B582" s="626" t="str">
        <f t="shared" si="37"/>
        <v>206088646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>Скуеър Кюб Пропъртис АД</v>
      </c>
      <c r="B583" s="626" t="str">
        <f t="shared" si="37"/>
        <v>206088646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>Скуеър Кюб Пропъртис АД</v>
      </c>
      <c r="B584" s="626" t="str">
        <f t="shared" si="37"/>
        <v>206088646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>Скуеър Кюб Пропъртис АД</v>
      </c>
      <c r="B585" s="626" t="str">
        <f t="shared" si="37"/>
        <v>206088646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>Скуеър Кюб Пропъртис АД</v>
      </c>
      <c r="B586" s="626" t="str">
        <f t="shared" si="37"/>
        <v>206088646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>Скуеър Кюб Пропъртис АД</v>
      </c>
      <c r="B587" s="626" t="str">
        <f t="shared" si="37"/>
        <v>206088646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>Скуеър Кюб Пропъртис АД</v>
      </c>
      <c r="B588" s="626" t="str">
        <f t="shared" si="37"/>
        <v>206088646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Скуеър Кюб Пропъртис АД</v>
      </c>
      <c r="B589" s="626" t="str">
        <f t="shared" ref="B589:B652" si="40">pdeBulstat</f>
        <v>206088646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>Скуеър Кюб Пропъртис АД</v>
      </c>
      <c r="B590" s="626" t="str">
        <f t="shared" si="40"/>
        <v>206088646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0</v>
      </c>
    </row>
    <row r="591" spans="1:8">
      <c r="A591" s="626" t="str">
        <f t="shared" si="39"/>
        <v>Скуеър Кюб Пропъртис АД</v>
      </c>
      <c r="B591" s="626" t="str">
        <f t="shared" si="40"/>
        <v>206088646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>Скуеър Кюб Пропъртис АД</v>
      </c>
      <c r="B592" s="626" t="str">
        <f t="shared" si="40"/>
        <v>206088646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>Скуеър Кюб Пропъртис АД</v>
      </c>
      <c r="B593" s="626" t="str">
        <f t="shared" si="40"/>
        <v>206088646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>Скуеър Кюб Пропъртис АД</v>
      </c>
      <c r="B594" s="626" t="str">
        <f t="shared" si="40"/>
        <v>206088646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>Скуеър Кюб Пропъртис АД</v>
      </c>
      <c r="B595" s="626" t="str">
        <f t="shared" si="40"/>
        <v>206088646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>Скуеър Кюб Пропъртис АД</v>
      </c>
      <c r="B596" s="626" t="str">
        <f t="shared" si="40"/>
        <v>206088646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>Скуеър Кюб Пропъртис АД</v>
      </c>
      <c r="B597" s="626" t="str">
        <f t="shared" si="40"/>
        <v>206088646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>Скуеър Кюб Пропъртис АД</v>
      </c>
      <c r="B598" s="626" t="str">
        <f t="shared" si="40"/>
        <v>206088646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Скуеър Кюб Пропъртис АД</v>
      </c>
      <c r="B599" s="626" t="str">
        <f t="shared" si="40"/>
        <v>206088646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Скуеър Кюб Пропъртис АД</v>
      </c>
      <c r="B600" s="626" t="str">
        <f t="shared" si="40"/>
        <v>206088646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Скуеър Кюб Пропъртис АД</v>
      </c>
      <c r="B601" s="626" t="str">
        <f t="shared" si="40"/>
        <v>206088646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Скуеър Кюб Пропъртис АД</v>
      </c>
      <c r="B602" s="626" t="str">
        <f t="shared" si="40"/>
        <v>206088646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>Скуеър Кюб Пропъртис АД</v>
      </c>
      <c r="B603" s="626" t="str">
        <f t="shared" si="40"/>
        <v>206088646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Скуеър Кюб Пропъртис АД</v>
      </c>
      <c r="B604" s="626" t="str">
        <f t="shared" si="40"/>
        <v>206088646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>Скуеър Кюб Пропъртис АД</v>
      </c>
      <c r="B605" s="626" t="str">
        <f t="shared" si="40"/>
        <v>206088646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>Скуеър Кюб Пропъртис АД</v>
      </c>
      <c r="B606" s="626" t="str">
        <f t="shared" si="40"/>
        <v>206088646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>Скуеър Кюб Пропъртис АД</v>
      </c>
      <c r="B607" s="626" t="str">
        <f t="shared" si="40"/>
        <v>206088646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>Скуеър Кюб Пропъртис АД</v>
      </c>
      <c r="B608" s="626" t="str">
        <f t="shared" si="40"/>
        <v>206088646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>Скуеър Кюб Пропъртис АД</v>
      </c>
      <c r="B609" s="626" t="str">
        <f t="shared" si="40"/>
        <v>206088646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>Скуеър Кюб Пропъртис АД</v>
      </c>
      <c r="B610" s="626" t="str">
        <f t="shared" si="40"/>
        <v>206088646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0</v>
      </c>
    </row>
    <row r="611" spans="1:8">
      <c r="A611" s="626" t="str">
        <f t="shared" si="39"/>
        <v>Скуеър Кюб Пропъртис АД</v>
      </c>
      <c r="B611" s="626" t="str">
        <f t="shared" si="40"/>
        <v>206088646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>Скуеър Кюб Пропъртис АД</v>
      </c>
      <c r="B612" s="626" t="str">
        <f t="shared" si="40"/>
        <v>206088646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>Скуеър Кюб Пропъртис АД</v>
      </c>
      <c r="B613" s="626" t="str">
        <f t="shared" si="40"/>
        <v>206088646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>Скуеър Кюб Пропъртис АД</v>
      </c>
      <c r="B614" s="626" t="str">
        <f t="shared" si="40"/>
        <v>206088646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>Скуеър Кюб Пропъртис АД</v>
      </c>
      <c r="B615" s="626" t="str">
        <f t="shared" si="40"/>
        <v>206088646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>Скуеър Кюб Пропъртис АД</v>
      </c>
      <c r="B616" s="626" t="str">
        <f t="shared" si="40"/>
        <v>206088646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>Скуеър Кюб Пропъртис АД</v>
      </c>
      <c r="B617" s="626" t="str">
        <f t="shared" si="40"/>
        <v>206088646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>Скуеър Кюб Пропъртис АД</v>
      </c>
      <c r="B618" s="626" t="str">
        <f t="shared" si="40"/>
        <v>206088646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>Скуеър Кюб Пропъртис АД</v>
      </c>
      <c r="B619" s="626" t="str">
        <f t="shared" si="40"/>
        <v>206088646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>Скуеър Кюб Пропъртис АД</v>
      </c>
      <c r="B620" s="626" t="str">
        <f t="shared" si="40"/>
        <v>206088646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>Скуеър Кюб Пропъртис АД</v>
      </c>
      <c r="B621" s="626" t="str">
        <f t="shared" si="40"/>
        <v>206088646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>Скуеър Кюб Пропъртис АД</v>
      </c>
      <c r="B622" s="626" t="str">
        <f t="shared" si="40"/>
        <v>206088646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>Скуеър Кюб Пропъртис АД</v>
      </c>
      <c r="B623" s="626" t="str">
        <f t="shared" si="40"/>
        <v>206088646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>Скуеър Кюб Пропъртис АД</v>
      </c>
      <c r="B624" s="626" t="str">
        <f t="shared" si="40"/>
        <v>206088646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>Скуеър Кюб Пропъртис АД</v>
      </c>
      <c r="B625" s="626" t="str">
        <f t="shared" si="40"/>
        <v>206088646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>Скуеър Кюб Пропъртис АД</v>
      </c>
      <c r="B626" s="626" t="str">
        <f t="shared" si="40"/>
        <v>206088646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>Скуеър Кюб Пропъртис АД</v>
      </c>
      <c r="B627" s="626" t="str">
        <f t="shared" si="40"/>
        <v>206088646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>Скуеър Кюб Пропъртис АД</v>
      </c>
      <c r="B628" s="626" t="str">
        <f t="shared" si="40"/>
        <v>206088646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Скуеър Кюб Пропъртис АД</v>
      </c>
      <c r="B629" s="626" t="str">
        <f t="shared" si="40"/>
        <v>206088646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Скуеър Кюб Пропъртис АД</v>
      </c>
      <c r="B630" s="626" t="str">
        <f t="shared" si="40"/>
        <v>206088646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Скуеър Кюб Пропъртис АД</v>
      </c>
      <c r="B631" s="626" t="str">
        <f t="shared" si="40"/>
        <v>206088646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Скуеър Кюб Пропъртис АД</v>
      </c>
      <c r="B632" s="626" t="str">
        <f t="shared" si="40"/>
        <v>206088646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>Скуеър Кюб Пропъртис АД</v>
      </c>
      <c r="B633" s="626" t="str">
        <f t="shared" si="40"/>
        <v>206088646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Скуеър Кюб Пропъртис АД</v>
      </c>
      <c r="B634" s="626" t="str">
        <f t="shared" si="40"/>
        <v>206088646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>Скуеър Кюб Пропъртис АД</v>
      </c>
      <c r="B635" s="626" t="str">
        <f t="shared" si="40"/>
        <v>206088646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>Скуеър Кюб Пропъртис АД</v>
      </c>
      <c r="B636" s="626" t="str">
        <f t="shared" si="40"/>
        <v>206088646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>Скуеър Кюб Пропъртис АД</v>
      </c>
      <c r="B637" s="626" t="str">
        <f t="shared" si="40"/>
        <v>206088646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>Скуеър Кюб Пропъртис АД</v>
      </c>
      <c r="B638" s="626" t="str">
        <f t="shared" si="40"/>
        <v>206088646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>Скуеър Кюб Пропъртис АД</v>
      </c>
      <c r="B639" s="626" t="str">
        <f t="shared" si="40"/>
        <v>206088646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>Скуеър Кюб Пропъртис АД</v>
      </c>
      <c r="B640" s="626" t="str">
        <f t="shared" si="40"/>
        <v>206088646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>Скуеър Кюб Пропъртис АД</v>
      </c>
      <c r="B641" s="626" t="str">
        <f t="shared" si="40"/>
        <v>206088646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>Скуеър Кюб Пропъртис АД</v>
      </c>
      <c r="B642" s="626" t="str">
        <f t="shared" si="40"/>
        <v>206088646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>Скуеър Кюб Пропъртис АД</v>
      </c>
      <c r="B643" s="626" t="str">
        <f t="shared" si="40"/>
        <v>206088646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0</v>
      </c>
    </row>
    <row r="644" spans="1:8">
      <c r="A644" s="626" t="str">
        <f t="shared" si="39"/>
        <v>Скуеър Кюб Пропъртис АД</v>
      </c>
      <c r="B644" s="626" t="str">
        <f t="shared" si="40"/>
        <v>206088646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0</v>
      </c>
    </row>
    <row r="645" spans="1:8">
      <c r="A645" s="626" t="str">
        <f t="shared" si="39"/>
        <v>Скуеър Кюб Пропъртис АД</v>
      </c>
      <c r="B645" s="626" t="str">
        <f t="shared" si="40"/>
        <v>206088646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>Скуеър Кюб Пропъртис АД</v>
      </c>
      <c r="B646" s="626" t="str">
        <f t="shared" si="40"/>
        <v>206088646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>Скуеър Кюб Пропъртис АД</v>
      </c>
      <c r="B647" s="626" t="str">
        <f t="shared" si="40"/>
        <v>206088646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>Скуеър Кюб Пропъртис АД</v>
      </c>
      <c r="B648" s="626" t="str">
        <f t="shared" si="40"/>
        <v>206088646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>Скуеър Кюб Пропъртис АД</v>
      </c>
      <c r="B649" s="626" t="str">
        <f t="shared" si="40"/>
        <v>206088646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0</v>
      </c>
    </row>
    <row r="650" spans="1:8">
      <c r="A650" s="626" t="str">
        <f t="shared" si="39"/>
        <v>Скуеър Кюб Пропъртис АД</v>
      </c>
      <c r="B650" s="626" t="str">
        <f t="shared" si="40"/>
        <v>206088646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0</v>
      </c>
    </row>
    <row r="651" spans="1:8">
      <c r="A651" s="626" t="str">
        <f t="shared" si="39"/>
        <v>Скуеър Кюб Пропъртис АД</v>
      </c>
      <c r="B651" s="626" t="str">
        <f t="shared" si="40"/>
        <v>206088646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>Скуеър Кюб Пропъртис АД</v>
      </c>
      <c r="B652" s="626" t="str">
        <f t="shared" si="40"/>
        <v>206088646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Скуеър Кюб Пропъртис АД</v>
      </c>
      <c r="B653" s="626" t="str">
        <f t="shared" ref="B653:B716" si="43">pdeBulstat</f>
        <v>206088646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>Скуеър Кюб Пропъртис АД</v>
      </c>
      <c r="B654" s="626" t="str">
        <f t="shared" si="43"/>
        <v>206088646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>Скуеър Кюб Пропъртис АД</v>
      </c>
      <c r="B655" s="626" t="str">
        <f t="shared" si="43"/>
        <v>206088646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0</v>
      </c>
    </row>
    <row r="656" spans="1:8">
      <c r="A656" s="626" t="str">
        <f t="shared" si="42"/>
        <v>Скуеър Кюб Пропъртис АД</v>
      </c>
      <c r="B656" s="626" t="str">
        <f t="shared" si="43"/>
        <v>206088646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0</v>
      </c>
    </row>
    <row r="657" spans="1:8">
      <c r="A657" s="626" t="str">
        <f t="shared" si="42"/>
        <v>Скуеър Кюб Пропъртис АД</v>
      </c>
      <c r="B657" s="626" t="str">
        <f t="shared" si="43"/>
        <v>206088646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1550</v>
      </c>
    </row>
    <row r="658" spans="1:8">
      <c r="A658" s="626" t="str">
        <f t="shared" si="42"/>
        <v>Скуеър Кюб Пропъртис АД</v>
      </c>
      <c r="B658" s="626" t="str">
        <f t="shared" si="43"/>
        <v>206088646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1550</v>
      </c>
    </row>
    <row r="659" spans="1:8">
      <c r="A659" s="626" t="str">
        <f t="shared" si="42"/>
        <v>Скуеър Кюб Пропъртис АД</v>
      </c>
      <c r="B659" s="626" t="str">
        <f t="shared" si="43"/>
        <v>206088646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Скуеър Кюб Пропъртис АД</v>
      </c>
      <c r="B660" s="626" t="str">
        <f t="shared" si="43"/>
        <v>206088646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Скуеър Кюб Пропъртис АД</v>
      </c>
      <c r="B661" s="626" t="str">
        <f t="shared" si="43"/>
        <v>206088646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Скуеър Кюб Пропъртис АД</v>
      </c>
      <c r="B662" s="626" t="str">
        <f t="shared" si="43"/>
        <v>206088646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>Скуеър Кюб Пропъртис АД</v>
      </c>
      <c r="B663" s="626" t="str">
        <f t="shared" si="43"/>
        <v>206088646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Скуеър Кюб Пропъртис АД</v>
      </c>
      <c r="B664" s="626" t="str">
        <f t="shared" si="43"/>
        <v>206088646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>Скуеър Кюб Пропъртис АД</v>
      </c>
      <c r="B665" s="626" t="str">
        <f t="shared" si="43"/>
        <v>206088646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>Скуеър Кюб Пропъртис АД</v>
      </c>
      <c r="B666" s="626" t="str">
        <f t="shared" si="43"/>
        <v>206088646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>Скуеър Кюб Пропъртис АД</v>
      </c>
      <c r="B667" s="626" t="str">
        <f t="shared" si="43"/>
        <v>206088646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>Скуеър Кюб Пропъртис АД</v>
      </c>
      <c r="B668" s="626" t="str">
        <f t="shared" si="43"/>
        <v>206088646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1550</v>
      </c>
    </row>
    <row r="669" spans="1:8">
      <c r="A669" s="626" t="str">
        <f t="shared" si="42"/>
        <v>Скуеър Кюб Пропъртис АД</v>
      </c>
      <c r="B669" s="626" t="str">
        <f t="shared" si="43"/>
        <v>206088646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>Скуеър Кюб Пропъртис АД</v>
      </c>
      <c r="B670" s="626" t="str">
        <f t="shared" si="43"/>
        <v>206088646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1550</v>
      </c>
    </row>
    <row r="671" spans="1:8">
      <c r="A671" s="626" t="str">
        <f t="shared" si="42"/>
        <v>Скуеър Кюб Пропъртис АД</v>
      </c>
      <c r="B671" s="626" t="str">
        <f t="shared" si="43"/>
        <v>206088646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>Скуеър Кюб Пропъртис АД</v>
      </c>
      <c r="B672" s="626" t="str">
        <f t="shared" si="43"/>
        <v>206088646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>Скуеър Кюб Пропъртис АД</v>
      </c>
      <c r="B673" s="626" t="str">
        <f t="shared" si="43"/>
        <v>206088646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0</v>
      </c>
    </row>
    <row r="674" spans="1:8">
      <c r="A674" s="626" t="str">
        <f t="shared" si="42"/>
        <v>Скуеър Кюб Пропъртис АД</v>
      </c>
      <c r="B674" s="626" t="str">
        <f t="shared" si="43"/>
        <v>206088646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0</v>
      </c>
    </row>
    <row r="675" spans="1:8">
      <c r="A675" s="626" t="str">
        <f t="shared" si="42"/>
        <v>Скуеър Кюб Пропъртис АД</v>
      </c>
      <c r="B675" s="626" t="str">
        <f t="shared" si="43"/>
        <v>206088646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>Скуеър Кюб Пропъртис АД</v>
      </c>
      <c r="B676" s="626" t="str">
        <f t="shared" si="43"/>
        <v>206088646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>Скуеър Кюб Пропъртис АД</v>
      </c>
      <c r="B677" s="626" t="str">
        <f t="shared" si="43"/>
        <v>206088646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>Скуеър Кюб Пропъртис АД</v>
      </c>
      <c r="B678" s="626" t="str">
        <f t="shared" si="43"/>
        <v>206088646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4</v>
      </c>
    </row>
    <row r="679" spans="1:8">
      <c r="A679" s="626" t="str">
        <f t="shared" si="42"/>
        <v>Скуеър Кюб Пропъртис АД</v>
      </c>
      <c r="B679" s="626" t="str">
        <f t="shared" si="43"/>
        <v>206088646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4</v>
      </c>
    </row>
    <row r="680" spans="1:8">
      <c r="A680" s="626" t="str">
        <f t="shared" si="42"/>
        <v>Скуеър Кюб Пропъртис АД</v>
      </c>
      <c r="B680" s="626" t="str">
        <f t="shared" si="43"/>
        <v>206088646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>Скуеър Кюб Пропъртис АД</v>
      </c>
      <c r="B681" s="626" t="str">
        <f t="shared" si="43"/>
        <v>206088646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>Скуеър Кюб Пропъртис АД</v>
      </c>
      <c r="B682" s="626" t="str">
        <f t="shared" si="43"/>
        <v>206088646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>Скуеър Кюб Пропъртис АД</v>
      </c>
      <c r="B683" s="626" t="str">
        <f t="shared" si="43"/>
        <v>206088646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>Скуеър Кюб Пропъртис АД</v>
      </c>
      <c r="B684" s="626" t="str">
        <f t="shared" si="43"/>
        <v>206088646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>Скуеър Кюб Пропъртис АД</v>
      </c>
      <c r="B685" s="626" t="str">
        <f t="shared" si="43"/>
        <v>206088646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>Скуеър Кюб Пропъртис АД</v>
      </c>
      <c r="B686" s="626" t="str">
        <f t="shared" si="43"/>
        <v>206088646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>Скуеър Кюб Пропъртис АД</v>
      </c>
      <c r="B687" s="626" t="str">
        <f t="shared" si="43"/>
        <v>206088646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>Скуеър Кюб Пропъртис АД</v>
      </c>
      <c r="B688" s="626" t="str">
        <f t="shared" si="43"/>
        <v>206088646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Скуеър Кюб Пропъртис АД</v>
      </c>
      <c r="B689" s="626" t="str">
        <f t="shared" si="43"/>
        <v>206088646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Скуеър Кюб Пропъртис АД</v>
      </c>
      <c r="B690" s="626" t="str">
        <f t="shared" si="43"/>
        <v>206088646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Скуеър Кюб Пропъртис АД</v>
      </c>
      <c r="B691" s="626" t="str">
        <f t="shared" si="43"/>
        <v>206088646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Скуеър Кюб Пропъртис АД</v>
      </c>
      <c r="B692" s="626" t="str">
        <f t="shared" si="43"/>
        <v>206088646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>Скуеър Кюб Пропъртис АД</v>
      </c>
      <c r="B693" s="626" t="str">
        <f t="shared" si="43"/>
        <v>206088646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Скуеър Кюб Пропъртис АД</v>
      </c>
      <c r="B694" s="626" t="str">
        <f t="shared" si="43"/>
        <v>206088646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>Скуеър Кюб Пропъртис АД</v>
      </c>
      <c r="B695" s="626" t="str">
        <f t="shared" si="43"/>
        <v>206088646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>Скуеър Кюб Пропъртис АД</v>
      </c>
      <c r="B696" s="626" t="str">
        <f t="shared" si="43"/>
        <v>206088646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>Скуеър Кюб Пропъртис АД</v>
      </c>
      <c r="B697" s="626" t="str">
        <f t="shared" si="43"/>
        <v>206088646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>Скуеър Кюб Пропъртис АД</v>
      </c>
      <c r="B698" s="626" t="str">
        <f t="shared" si="43"/>
        <v>206088646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>Скуеър Кюб Пропъртис АД</v>
      </c>
      <c r="B699" s="626" t="str">
        <f t="shared" si="43"/>
        <v>206088646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>Скуеър Кюб Пропъртис АД</v>
      </c>
      <c r="B700" s="626" t="str">
        <f t="shared" si="43"/>
        <v>206088646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4</v>
      </c>
    </row>
    <row r="701" spans="1:8">
      <c r="A701" s="626" t="str">
        <f t="shared" si="42"/>
        <v>Скуеър Кюб Пропъртис АД</v>
      </c>
      <c r="B701" s="626" t="str">
        <f t="shared" si="43"/>
        <v>206088646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>Скуеър Кюб Пропъртис АД</v>
      </c>
      <c r="B702" s="626" t="str">
        <f t="shared" si="43"/>
        <v>206088646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>Скуеър Кюб Пропъртис АД</v>
      </c>
      <c r="B703" s="626" t="str">
        <f t="shared" si="43"/>
        <v>206088646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>Скуеър Кюб Пропъртис АД</v>
      </c>
      <c r="B704" s="626" t="str">
        <f t="shared" si="43"/>
        <v>206088646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0</v>
      </c>
    </row>
    <row r="705" spans="1:8">
      <c r="A705" s="626" t="str">
        <f t="shared" si="42"/>
        <v>Скуеър Кюб Пропъртис АД</v>
      </c>
      <c r="B705" s="626" t="str">
        <f t="shared" si="43"/>
        <v>206088646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>Скуеър Кюб Пропъртис АД</v>
      </c>
      <c r="B706" s="626" t="str">
        <f t="shared" si="43"/>
        <v>206088646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>Скуеър Кюб Пропъртис АД</v>
      </c>
      <c r="B707" s="626" t="str">
        <f t="shared" si="43"/>
        <v>206088646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>Скуеър Кюб Пропъртис АД</v>
      </c>
      <c r="B708" s="626" t="str">
        <f t="shared" si="43"/>
        <v>206088646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>Скуеър Кюб Пропъртис АД</v>
      </c>
      <c r="B709" s="626" t="str">
        <f t="shared" si="43"/>
        <v>206088646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0</v>
      </c>
    </row>
    <row r="710" spans="1:8">
      <c r="A710" s="626" t="str">
        <f t="shared" si="42"/>
        <v>Скуеър Кюб Пропъртис АД</v>
      </c>
      <c r="B710" s="626" t="str">
        <f t="shared" si="43"/>
        <v>206088646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>Скуеър Кюб Пропъртис АД</v>
      </c>
      <c r="B711" s="626" t="str">
        <f t="shared" si="43"/>
        <v>206088646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>Скуеър Кюб Пропъртис АД</v>
      </c>
      <c r="B712" s="626" t="str">
        <f t="shared" si="43"/>
        <v>206088646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>Скуеър Кюб Пропъртис АД</v>
      </c>
      <c r="B713" s="626" t="str">
        <f t="shared" si="43"/>
        <v>206088646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>Скуеър Кюб Пропъртис АД</v>
      </c>
      <c r="B714" s="626" t="str">
        <f t="shared" si="43"/>
        <v>206088646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>Скуеър Кюб Пропъртис АД</v>
      </c>
      <c r="B715" s="626" t="str">
        <f t="shared" si="43"/>
        <v>206088646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>Скуеър Кюб Пропъртис АД</v>
      </c>
      <c r="B716" s="626" t="str">
        <f t="shared" si="43"/>
        <v>206088646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Скуеър Кюб Пропъртис АД</v>
      </c>
      <c r="B717" s="626" t="str">
        <f t="shared" ref="B717:B780" si="46">pdeBulstat</f>
        <v>206088646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>Скуеър Кюб Пропъртис АД</v>
      </c>
      <c r="B718" s="626" t="str">
        <f t="shared" si="46"/>
        <v>206088646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Скуеър Кюб Пропъртис АД</v>
      </c>
      <c r="B719" s="626" t="str">
        <f t="shared" si="46"/>
        <v>206088646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Скуеър Кюб Пропъртис АД</v>
      </c>
      <c r="B720" s="626" t="str">
        <f t="shared" si="46"/>
        <v>206088646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Скуеър Кюб Пропъртис АД</v>
      </c>
      <c r="B721" s="626" t="str">
        <f t="shared" si="46"/>
        <v>206088646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Скуеър Кюб Пропъртис АД</v>
      </c>
      <c r="B722" s="626" t="str">
        <f t="shared" si="46"/>
        <v>206088646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>Скуеър Кюб Пропъртис АД</v>
      </c>
      <c r="B723" s="626" t="str">
        <f t="shared" si="46"/>
        <v>206088646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Скуеър Кюб Пропъртис АД</v>
      </c>
      <c r="B724" s="626" t="str">
        <f t="shared" si="46"/>
        <v>206088646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>Скуеър Кюб Пропъртис АД</v>
      </c>
      <c r="B725" s="626" t="str">
        <f t="shared" si="46"/>
        <v>206088646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>Скуеър Кюб Пропъртис АД</v>
      </c>
      <c r="B726" s="626" t="str">
        <f t="shared" si="46"/>
        <v>206088646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>Скуеър Кюб Пропъртис АД</v>
      </c>
      <c r="B727" s="626" t="str">
        <f t="shared" si="46"/>
        <v>206088646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>Скуеър Кюб Пропъртис АД</v>
      </c>
      <c r="B728" s="626" t="str">
        <f t="shared" si="46"/>
        <v>206088646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>Скуеър Кюб Пропъртис АД</v>
      </c>
      <c r="B729" s="626" t="str">
        <f t="shared" si="46"/>
        <v>206088646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>Скуеър Кюб Пропъртис АД</v>
      </c>
      <c r="B730" s="626" t="str">
        <f t="shared" si="46"/>
        <v>206088646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0</v>
      </c>
    </row>
    <row r="731" spans="1:8">
      <c r="A731" s="626" t="str">
        <f t="shared" si="45"/>
        <v>Скуеър Кюб Пропъртис АД</v>
      </c>
      <c r="B731" s="626" t="str">
        <f t="shared" si="46"/>
        <v>206088646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>Скуеър Кюб Пропъртис АД</v>
      </c>
      <c r="B732" s="626" t="str">
        <f t="shared" si="46"/>
        <v>206088646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>Скуеър Кюб Пропъртис АД</v>
      </c>
      <c r="B733" s="626" t="str">
        <f t="shared" si="46"/>
        <v>206088646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>Скуеър Кюб Пропъртис АД</v>
      </c>
      <c r="B734" s="626" t="str">
        <f t="shared" si="46"/>
        <v>206088646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>Скуеър Кюб Пропъртис АД</v>
      </c>
      <c r="B735" s="626" t="str">
        <f t="shared" si="46"/>
        <v>206088646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>Скуеър Кюб Пропъртис АД</v>
      </c>
      <c r="B736" s="626" t="str">
        <f t="shared" si="46"/>
        <v>206088646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>Скуеър Кюб Пропъртис АД</v>
      </c>
      <c r="B737" s="626" t="str">
        <f t="shared" si="46"/>
        <v>206088646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>Скуеър Кюб Пропъртис АД</v>
      </c>
      <c r="B738" s="626" t="str">
        <f t="shared" si="46"/>
        <v>206088646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4</v>
      </c>
    </row>
    <row r="739" spans="1:8">
      <c r="A739" s="626" t="str">
        <f t="shared" si="45"/>
        <v>Скуеър Кюб Пропъртис АД</v>
      </c>
      <c r="B739" s="626" t="str">
        <f t="shared" si="46"/>
        <v>206088646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4</v>
      </c>
    </row>
    <row r="740" spans="1:8">
      <c r="A740" s="626" t="str">
        <f t="shared" si="45"/>
        <v>Скуеър Кюб Пропъртис АД</v>
      </c>
      <c r="B740" s="626" t="str">
        <f t="shared" si="46"/>
        <v>206088646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>Скуеър Кюб Пропъртис АД</v>
      </c>
      <c r="B741" s="626" t="str">
        <f t="shared" si="46"/>
        <v>206088646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>Скуеър Кюб Пропъртис АД</v>
      </c>
      <c r="B742" s="626" t="str">
        <f t="shared" si="46"/>
        <v>206088646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>Скуеър Кюб Пропъртис АД</v>
      </c>
      <c r="B743" s="626" t="str">
        <f t="shared" si="46"/>
        <v>206088646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>Скуеър Кюб Пропъртис АД</v>
      </c>
      <c r="B744" s="626" t="str">
        <f t="shared" si="46"/>
        <v>206088646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>Скуеър Кюб Пропъртис АД</v>
      </c>
      <c r="B745" s="626" t="str">
        <f t="shared" si="46"/>
        <v>206088646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>Скуеър Кюб Пропъртис АД</v>
      </c>
      <c r="B746" s="626" t="str">
        <f t="shared" si="46"/>
        <v>206088646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>Скуеър Кюб Пропъртис АД</v>
      </c>
      <c r="B747" s="626" t="str">
        <f t="shared" si="46"/>
        <v>206088646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>Скуеър Кюб Пропъртис АД</v>
      </c>
      <c r="B748" s="626" t="str">
        <f t="shared" si="46"/>
        <v>206088646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Скуеър Кюб Пропъртис АД</v>
      </c>
      <c r="B749" s="626" t="str">
        <f t="shared" si="46"/>
        <v>206088646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Скуеър Кюб Пропъртис АД</v>
      </c>
      <c r="B750" s="626" t="str">
        <f t="shared" si="46"/>
        <v>206088646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Скуеър Кюб Пропъртис АД</v>
      </c>
      <c r="B751" s="626" t="str">
        <f t="shared" si="46"/>
        <v>206088646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Скуеър Кюб Пропъртис АД</v>
      </c>
      <c r="B752" s="626" t="str">
        <f t="shared" si="46"/>
        <v>206088646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>Скуеър Кюб Пропъртис АД</v>
      </c>
      <c r="B753" s="626" t="str">
        <f t="shared" si="46"/>
        <v>206088646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Скуеър Кюб Пропъртис АД</v>
      </c>
      <c r="B754" s="626" t="str">
        <f t="shared" si="46"/>
        <v>206088646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>Скуеър Кюб Пропъртис АД</v>
      </c>
      <c r="B755" s="626" t="str">
        <f t="shared" si="46"/>
        <v>206088646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>Скуеър Кюб Пропъртис АД</v>
      </c>
      <c r="B756" s="626" t="str">
        <f t="shared" si="46"/>
        <v>206088646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>Скуеър Кюб Пропъртис АД</v>
      </c>
      <c r="B757" s="626" t="str">
        <f t="shared" si="46"/>
        <v>206088646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>Скуеър Кюб Пропъртис АД</v>
      </c>
      <c r="B758" s="626" t="str">
        <f t="shared" si="46"/>
        <v>206088646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>Скуеър Кюб Пропъртис АД</v>
      </c>
      <c r="B759" s="626" t="str">
        <f t="shared" si="46"/>
        <v>206088646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>Скуеър Кюб Пропъртис АД</v>
      </c>
      <c r="B760" s="626" t="str">
        <f t="shared" si="46"/>
        <v>206088646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4</v>
      </c>
    </row>
    <row r="761" spans="1:8">
      <c r="A761" s="626" t="str">
        <f t="shared" si="45"/>
        <v>Скуеър Кюб Пропъртис АД</v>
      </c>
      <c r="B761" s="626" t="str">
        <f t="shared" si="46"/>
        <v>206088646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>Скуеър Кюб Пропъртис АД</v>
      </c>
      <c r="B762" s="626" t="str">
        <f t="shared" si="46"/>
        <v>206088646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>Скуеър Кюб Пропъртис АД</v>
      </c>
      <c r="B763" s="626" t="str">
        <f t="shared" si="46"/>
        <v>206088646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0</v>
      </c>
    </row>
    <row r="764" spans="1:8">
      <c r="A764" s="626" t="str">
        <f t="shared" si="45"/>
        <v>Скуеър Кюб Пропъртис АД</v>
      </c>
      <c r="B764" s="626" t="str">
        <f t="shared" si="46"/>
        <v>206088646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0</v>
      </c>
    </row>
    <row r="765" spans="1:8">
      <c r="A765" s="626" t="str">
        <f t="shared" si="45"/>
        <v>Скуеър Кюб Пропъртис АД</v>
      </c>
      <c r="B765" s="626" t="str">
        <f t="shared" si="46"/>
        <v>206088646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>Скуеър Кюб Пропъртис АД</v>
      </c>
      <c r="B766" s="626" t="str">
        <f t="shared" si="46"/>
        <v>206088646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>Скуеър Кюб Пропъртис АД</v>
      </c>
      <c r="B767" s="626" t="str">
        <f t="shared" si="46"/>
        <v>206088646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>Скуеър Кюб Пропъртис АД</v>
      </c>
      <c r="B768" s="626" t="str">
        <f t="shared" si="46"/>
        <v>206088646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>Скуеър Кюб Пропъртис АД</v>
      </c>
      <c r="B769" s="626" t="str">
        <f t="shared" si="46"/>
        <v>206088646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0</v>
      </c>
    </row>
    <row r="770" spans="1:8">
      <c r="A770" s="626" t="str">
        <f t="shared" si="45"/>
        <v>Скуеър Кюб Пропъртис АД</v>
      </c>
      <c r="B770" s="626" t="str">
        <f t="shared" si="46"/>
        <v>206088646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>Скуеър Кюб Пропъртис АД</v>
      </c>
      <c r="B771" s="626" t="str">
        <f t="shared" si="46"/>
        <v>206088646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>Скуеър Кюб Пропъртис АД</v>
      </c>
      <c r="B772" s="626" t="str">
        <f t="shared" si="46"/>
        <v>206088646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>Скуеър Кюб Пропъртис АД</v>
      </c>
      <c r="B773" s="626" t="str">
        <f t="shared" si="46"/>
        <v>206088646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>Скуеър Кюб Пропъртис АД</v>
      </c>
      <c r="B774" s="626" t="str">
        <f t="shared" si="46"/>
        <v>206088646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>Скуеър Кюб Пропъртис АД</v>
      </c>
      <c r="B775" s="626" t="str">
        <f t="shared" si="46"/>
        <v>206088646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>Скуеър Кюб Пропъртис АД</v>
      </c>
      <c r="B776" s="626" t="str">
        <f t="shared" si="46"/>
        <v>206088646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>Скуеър Кюб Пропъртис АД</v>
      </c>
      <c r="B777" s="626" t="str">
        <f t="shared" si="46"/>
        <v>206088646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>Скуеър Кюб Пропъртис АД</v>
      </c>
      <c r="B778" s="626" t="str">
        <f t="shared" si="46"/>
        <v>206088646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Скуеър Кюб Пропъртис АД</v>
      </c>
      <c r="B779" s="626" t="str">
        <f t="shared" si="46"/>
        <v>206088646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Скуеър Кюб Пропъртис АД</v>
      </c>
      <c r="B780" s="626" t="str">
        <f t="shared" si="46"/>
        <v>206088646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Скуеър Кюб Пропъртис АД</v>
      </c>
      <c r="B781" s="626" t="str">
        <f t="shared" ref="B781:B844" si="49">pdeBulstat</f>
        <v>206088646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Скуеър Кюб Пропъртис АД</v>
      </c>
      <c r="B782" s="626" t="str">
        <f t="shared" si="49"/>
        <v>206088646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>Скуеър Кюб Пропъртис АД</v>
      </c>
      <c r="B783" s="626" t="str">
        <f t="shared" si="49"/>
        <v>206088646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Скуеър Кюб Пропъртис АД</v>
      </c>
      <c r="B784" s="626" t="str">
        <f t="shared" si="49"/>
        <v>206088646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>Скуеър Кюб Пропъртис АД</v>
      </c>
      <c r="B785" s="626" t="str">
        <f t="shared" si="49"/>
        <v>206088646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>Скуеър Кюб Пропъртис АД</v>
      </c>
      <c r="B786" s="626" t="str">
        <f t="shared" si="49"/>
        <v>206088646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>Скуеър Кюб Пропъртис АД</v>
      </c>
      <c r="B787" s="626" t="str">
        <f t="shared" si="49"/>
        <v>206088646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>Скуеър Кюб Пропъртис АД</v>
      </c>
      <c r="B788" s="626" t="str">
        <f t="shared" si="49"/>
        <v>206088646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>Скуеър Кюб Пропъртис АД</v>
      </c>
      <c r="B789" s="626" t="str">
        <f t="shared" si="49"/>
        <v>206088646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>Скуеър Кюб Пропъртис АД</v>
      </c>
      <c r="B790" s="626" t="str">
        <f t="shared" si="49"/>
        <v>206088646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0</v>
      </c>
    </row>
    <row r="791" spans="1:8">
      <c r="A791" s="626" t="str">
        <f t="shared" si="48"/>
        <v>Скуеър Кюб Пропъртис АД</v>
      </c>
      <c r="B791" s="626" t="str">
        <f t="shared" si="49"/>
        <v>206088646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>Скуеър Кюб Пропъртис АД</v>
      </c>
      <c r="B792" s="626" t="str">
        <f t="shared" si="49"/>
        <v>206088646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>Скуеър Кюб Пропъртис АД</v>
      </c>
      <c r="B793" s="626" t="str">
        <f t="shared" si="49"/>
        <v>206088646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>Скуеър Кюб Пропъртис АД</v>
      </c>
      <c r="B794" s="626" t="str">
        <f t="shared" si="49"/>
        <v>206088646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>Скуеър Кюб Пропъртис АД</v>
      </c>
      <c r="B795" s="626" t="str">
        <f t="shared" si="49"/>
        <v>206088646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>Скуеър Кюб Пропъртис АД</v>
      </c>
      <c r="B796" s="626" t="str">
        <f t="shared" si="49"/>
        <v>206088646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>Скуеър Кюб Пропъртис АД</v>
      </c>
      <c r="B797" s="626" t="str">
        <f t="shared" si="49"/>
        <v>206088646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>Скуеър Кюб Пропъртис АД</v>
      </c>
      <c r="B798" s="626" t="str">
        <f t="shared" si="49"/>
        <v>206088646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>Скуеър Кюб Пропъртис АД</v>
      </c>
      <c r="B799" s="626" t="str">
        <f t="shared" si="49"/>
        <v>206088646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>Скуеър Кюб Пропъртис АД</v>
      </c>
      <c r="B800" s="626" t="str">
        <f t="shared" si="49"/>
        <v>206088646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>Скуеър Кюб Пропъртис АД</v>
      </c>
      <c r="B801" s="626" t="str">
        <f t="shared" si="49"/>
        <v>206088646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>Скуеър Кюб Пропъртис АД</v>
      </c>
      <c r="B802" s="626" t="str">
        <f t="shared" si="49"/>
        <v>206088646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>Скуеър Кюб Пропъртис АД</v>
      </c>
      <c r="B803" s="626" t="str">
        <f t="shared" si="49"/>
        <v>206088646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>Скуеър Кюб Пропъртис АД</v>
      </c>
      <c r="B804" s="626" t="str">
        <f t="shared" si="49"/>
        <v>206088646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>Скуеър Кюб Пропъртис АД</v>
      </c>
      <c r="B805" s="626" t="str">
        <f t="shared" si="49"/>
        <v>206088646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>Скуеър Кюб Пропъртис АД</v>
      </c>
      <c r="B806" s="626" t="str">
        <f t="shared" si="49"/>
        <v>206088646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>Скуеър Кюб Пропъртис АД</v>
      </c>
      <c r="B807" s="626" t="str">
        <f t="shared" si="49"/>
        <v>206088646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>Скуеър Кюб Пропъртис АД</v>
      </c>
      <c r="B808" s="626" t="str">
        <f t="shared" si="49"/>
        <v>206088646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Скуеър Кюб Пропъртис АД</v>
      </c>
      <c r="B809" s="626" t="str">
        <f t="shared" si="49"/>
        <v>206088646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Скуеър Кюб Пропъртис АД</v>
      </c>
      <c r="B810" s="626" t="str">
        <f t="shared" si="49"/>
        <v>206088646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Скуеър Кюб Пропъртис АД</v>
      </c>
      <c r="B811" s="626" t="str">
        <f t="shared" si="49"/>
        <v>206088646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Скуеър Кюб Пропъртис АД</v>
      </c>
      <c r="B812" s="626" t="str">
        <f t="shared" si="49"/>
        <v>206088646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>Скуеър Кюб Пропъртис АД</v>
      </c>
      <c r="B813" s="626" t="str">
        <f t="shared" si="49"/>
        <v>206088646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Скуеър Кюб Пропъртис АД</v>
      </c>
      <c r="B814" s="626" t="str">
        <f t="shared" si="49"/>
        <v>206088646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>Скуеър Кюб Пропъртис АД</v>
      </c>
      <c r="B815" s="626" t="str">
        <f t="shared" si="49"/>
        <v>206088646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>Скуеър Кюб Пропъртис АД</v>
      </c>
      <c r="B816" s="626" t="str">
        <f t="shared" si="49"/>
        <v>206088646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>Скуеър Кюб Пропъртис АД</v>
      </c>
      <c r="B817" s="626" t="str">
        <f t="shared" si="49"/>
        <v>206088646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>Скуеър Кюб Пропъртис АД</v>
      </c>
      <c r="B818" s="626" t="str">
        <f t="shared" si="49"/>
        <v>206088646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>Скуеър Кюб Пропъртис АД</v>
      </c>
      <c r="B819" s="626" t="str">
        <f t="shared" si="49"/>
        <v>206088646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>Скуеър Кюб Пропъртис АД</v>
      </c>
      <c r="B820" s="626" t="str">
        <f t="shared" si="49"/>
        <v>206088646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>Скуеър Кюб Пропъртис АД</v>
      </c>
      <c r="B821" s="626" t="str">
        <f t="shared" si="49"/>
        <v>206088646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>Скуеър Кюб Пропъртис АД</v>
      </c>
      <c r="B822" s="626" t="str">
        <f t="shared" si="49"/>
        <v>206088646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>Скуеър Кюб Пропъртис АД</v>
      </c>
      <c r="B823" s="626" t="str">
        <f t="shared" si="49"/>
        <v>206088646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>Скуеър Кюб Пропъртис АД</v>
      </c>
      <c r="B824" s="626" t="str">
        <f t="shared" si="49"/>
        <v>206088646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>Скуеър Кюб Пропъртис АД</v>
      </c>
      <c r="B825" s="626" t="str">
        <f t="shared" si="49"/>
        <v>206088646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>Скуеър Кюб Пропъртис АД</v>
      </c>
      <c r="B826" s="626" t="str">
        <f t="shared" si="49"/>
        <v>206088646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>Скуеър Кюб Пропъртис АД</v>
      </c>
      <c r="B827" s="626" t="str">
        <f t="shared" si="49"/>
        <v>206088646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>Скуеър Кюб Пропъртис АД</v>
      </c>
      <c r="B828" s="626" t="str">
        <f t="shared" si="49"/>
        <v>206088646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>Скуеър Кюб Пропъртис АД</v>
      </c>
      <c r="B829" s="626" t="str">
        <f t="shared" si="49"/>
        <v>206088646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>Скуеър Кюб Пропъртис АД</v>
      </c>
      <c r="B830" s="626" t="str">
        <f t="shared" si="49"/>
        <v>206088646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>Скуеър Кюб Пропъртис АД</v>
      </c>
      <c r="B831" s="626" t="str">
        <f t="shared" si="49"/>
        <v>206088646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>Скуеър Кюб Пропъртис АД</v>
      </c>
      <c r="B832" s="626" t="str">
        <f t="shared" si="49"/>
        <v>206088646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>Скуеър Кюб Пропъртис АД</v>
      </c>
      <c r="B833" s="626" t="str">
        <f t="shared" si="49"/>
        <v>206088646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>Скуеър Кюб Пропъртис АД</v>
      </c>
      <c r="B834" s="626" t="str">
        <f t="shared" si="49"/>
        <v>206088646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>Скуеър Кюб Пропъртис АД</v>
      </c>
      <c r="B835" s="626" t="str">
        <f t="shared" si="49"/>
        <v>206088646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>Скуеър Кюб Пропъртис АД</v>
      </c>
      <c r="B836" s="626" t="str">
        <f t="shared" si="49"/>
        <v>206088646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>Скуеър Кюб Пропъртис АД</v>
      </c>
      <c r="B837" s="626" t="str">
        <f t="shared" si="49"/>
        <v>206088646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>Скуеър Кюб Пропъртис АД</v>
      </c>
      <c r="B838" s="626" t="str">
        <f t="shared" si="49"/>
        <v>206088646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Скуеър Кюб Пропъртис АД</v>
      </c>
      <c r="B839" s="626" t="str">
        <f t="shared" si="49"/>
        <v>206088646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Скуеър Кюб Пропъртис АД</v>
      </c>
      <c r="B840" s="626" t="str">
        <f t="shared" si="49"/>
        <v>206088646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Скуеър Кюб Пропъртис АД</v>
      </c>
      <c r="B841" s="626" t="str">
        <f t="shared" si="49"/>
        <v>206088646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Скуеър Кюб Пропъртис АД</v>
      </c>
      <c r="B842" s="626" t="str">
        <f t="shared" si="49"/>
        <v>206088646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>Скуеър Кюб Пропъртис АД</v>
      </c>
      <c r="B843" s="626" t="str">
        <f t="shared" si="49"/>
        <v>206088646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Скуеър Кюб Пропъртис АД</v>
      </c>
      <c r="B844" s="626" t="str">
        <f t="shared" si="49"/>
        <v>206088646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Скуеър Кюб Пропъртис АД</v>
      </c>
      <c r="B845" s="626" t="str">
        <f t="shared" ref="B845:B910" si="52">pdeBulstat</f>
        <v>206088646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>Скуеър Кюб Пропъртис АД</v>
      </c>
      <c r="B846" s="626" t="str">
        <f t="shared" si="52"/>
        <v>206088646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>Скуеър Кюб Пропъртис АД</v>
      </c>
      <c r="B847" s="626" t="str">
        <f t="shared" si="52"/>
        <v>206088646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>Скуеър Кюб Пропъртис АД</v>
      </c>
      <c r="B848" s="626" t="str">
        <f t="shared" si="52"/>
        <v>206088646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>Скуеър Кюб Пропъртис АД</v>
      </c>
      <c r="B849" s="626" t="str">
        <f t="shared" si="52"/>
        <v>206088646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>Скуеър Кюб Пропъртис АД</v>
      </c>
      <c r="B850" s="626" t="str">
        <f t="shared" si="52"/>
        <v>206088646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>Скуеър Кюб Пропъртис АД</v>
      </c>
      <c r="B851" s="626" t="str">
        <f t="shared" si="52"/>
        <v>206088646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>Скуеър Кюб Пропъртис АД</v>
      </c>
      <c r="B852" s="626" t="str">
        <f t="shared" si="52"/>
        <v>206088646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>Скуеър Кюб Пропъртис АД</v>
      </c>
      <c r="B853" s="626" t="str">
        <f t="shared" si="52"/>
        <v>206088646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0</v>
      </c>
    </row>
    <row r="854" spans="1:8">
      <c r="A854" s="626" t="str">
        <f t="shared" si="51"/>
        <v>Скуеър Кюб Пропъртис АД</v>
      </c>
      <c r="B854" s="626" t="str">
        <f t="shared" si="52"/>
        <v>206088646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0</v>
      </c>
    </row>
    <row r="855" spans="1:8">
      <c r="A855" s="626" t="str">
        <f t="shared" si="51"/>
        <v>Скуеър Кюб Пропъртис АД</v>
      </c>
      <c r="B855" s="626" t="str">
        <f t="shared" si="52"/>
        <v>206088646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>Скуеър Кюб Пропъртис АД</v>
      </c>
      <c r="B856" s="626" t="str">
        <f t="shared" si="52"/>
        <v>206088646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>Скуеър Кюб Пропъртис АД</v>
      </c>
      <c r="B857" s="626" t="str">
        <f t="shared" si="52"/>
        <v>206088646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>Скуеър Кюб Пропъртис АД</v>
      </c>
      <c r="B858" s="626" t="str">
        <f t="shared" si="52"/>
        <v>206088646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>Скуеър Кюб Пропъртис АД</v>
      </c>
      <c r="B859" s="626" t="str">
        <f t="shared" si="52"/>
        <v>206088646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0</v>
      </c>
    </row>
    <row r="860" spans="1:8">
      <c r="A860" s="626" t="str">
        <f t="shared" si="51"/>
        <v>Скуеър Кюб Пропъртис АД</v>
      </c>
      <c r="B860" s="626" t="str">
        <f t="shared" si="52"/>
        <v>206088646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>Скуеър Кюб Пропъртис АД</v>
      </c>
      <c r="B861" s="626" t="str">
        <f t="shared" si="52"/>
        <v>206088646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>Скуеър Кюб Пропъртис АД</v>
      </c>
      <c r="B862" s="626" t="str">
        <f t="shared" si="52"/>
        <v>206088646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>Скуеър Кюб Пропъртис АД</v>
      </c>
      <c r="B863" s="626" t="str">
        <f t="shared" si="52"/>
        <v>206088646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>Скуеър Кюб Пропъртис АД</v>
      </c>
      <c r="B864" s="626" t="str">
        <f t="shared" si="52"/>
        <v>206088646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>Скуеър Кюб Пропъртис АД</v>
      </c>
      <c r="B865" s="626" t="str">
        <f t="shared" si="52"/>
        <v>206088646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>Скуеър Кюб Пропъртис АД</v>
      </c>
      <c r="B866" s="626" t="str">
        <f t="shared" si="52"/>
        <v>206088646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>Скуеър Кюб Пропъртис АД</v>
      </c>
      <c r="B867" s="626" t="str">
        <f t="shared" si="52"/>
        <v>206088646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>Скуеър Кюб Пропъртис АД</v>
      </c>
      <c r="B868" s="626" t="str">
        <f t="shared" si="52"/>
        <v>206088646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Скуеър Кюб Пропъртис АД</v>
      </c>
      <c r="B869" s="626" t="str">
        <f t="shared" si="52"/>
        <v>206088646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Скуеър Кюб Пропъртис АД</v>
      </c>
      <c r="B870" s="626" t="str">
        <f t="shared" si="52"/>
        <v>206088646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Скуеър Кюб Пропъртис АД</v>
      </c>
      <c r="B871" s="626" t="str">
        <f t="shared" si="52"/>
        <v>206088646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Скуеър Кюб Пропъртис АД</v>
      </c>
      <c r="B872" s="626" t="str">
        <f t="shared" si="52"/>
        <v>206088646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>Скуеър Кюб Пропъртис АД</v>
      </c>
      <c r="B873" s="626" t="str">
        <f t="shared" si="52"/>
        <v>206088646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Скуеър Кюб Пропъртис АД</v>
      </c>
      <c r="B874" s="626" t="str">
        <f t="shared" si="52"/>
        <v>206088646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>Скуеър Кюб Пропъртис АД</v>
      </c>
      <c r="B875" s="626" t="str">
        <f t="shared" si="52"/>
        <v>206088646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>Скуеър Кюб Пропъртис АД</v>
      </c>
      <c r="B876" s="626" t="str">
        <f t="shared" si="52"/>
        <v>206088646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>Скуеър Кюб Пропъртис АД</v>
      </c>
      <c r="B877" s="626" t="str">
        <f t="shared" si="52"/>
        <v>206088646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>Скуеър Кюб Пропъртис АД</v>
      </c>
      <c r="B878" s="626" t="str">
        <f t="shared" si="52"/>
        <v>206088646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>Скуеър Кюб Пропъртис АД</v>
      </c>
      <c r="B879" s="626" t="str">
        <f t="shared" si="52"/>
        <v>206088646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>Скуеър Кюб Пропъртис АД</v>
      </c>
      <c r="B880" s="626" t="str">
        <f t="shared" si="52"/>
        <v>206088646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0</v>
      </c>
    </row>
    <row r="881" spans="1:8">
      <c r="A881" s="626" t="str">
        <f t="shared" si="51"/>
        <v>Скуеър Кюб Пропъртис АД</v>
      </c>
      <c r="B881" s="626" t="str">
        <f t="shared" si="52"/>
        <v>206088646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>Скуеър Кюб Пропъртис АД</v>
      </c>
      <c r="B882" s="626" t="str">
        <f t="shared" si="52"/>
        <v>206088646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>Скуеър Кюб Пропъртис АД</v>
      </c>
      <c r="B883" s="626" t="str">
        <f t="shared" si="52"/>
        <v>206088646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>Скуеър Кюб Пропъртис АД</v>
      </c>
      <c r="B884" s="626" t="str">
        <f t="shared" si="52"/>
        <v>206088646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0</v>
      </c>
    </row>
    <row r="885" spans="1:8">
      <c r="A885" s="626" t="str">
        <f t="shared" si="51"/>
        <v>Скуеър Кюб Пропъртис АД</v>
      </c>
      <c r="B885" s="626" t="str">
        <f t="shared" si="52"/>
        <v>206088646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>Скуеър Кюб Пропъртис АД</v>
      </c>
      <c r="B886" s="626" t="str">
        <f t="shared" si="52"/>
        <v>206088646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>Скуеър Кюб Пропъртис АД</v>
      </c>
      <c r="B887" s="626" t="str">
        <f t="shared" si="52"/>
        <v>206088646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>Скуеър Кюб Пропъртис АД</v>
      </c>
      <c r="B888" s="626" t="str">
        <f t="shared" si="52"/>
        <v>206088646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>Скуеър Кюб Пропъртис АД</v>
      </c>
      <c r="B889" s="626" t="str">
        <f t="shared" si="52"/>
        <v>206088646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0</v>
      </c>
    </row>
    <row r="890" spans="1:8">
      <c r="A890" s="626" t="str">
        <f t="shared" si="51"/>
        <v>Скуеър Кюб Пропъртис АД</v>
      </c>
      <c r="B890" s="626" t="str">
        <f t="shared" si="52"/>
        <v>206088646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0</v>
      </c>
    </row>
    <row r="891" spans="1:8">
      <c r="A891" s="626" t="str">
        <f t="shared" si="51"/>
        <v>Скуеър Кюб Пропъртис АД</v>
      </c>
      <c r="B891" s="626" t="str">
        <f t="shared" si="52"/>
        <v>206088646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>Скуеър Кюб Пропъртис АД</v>
      </c>
      <c r="B892" s="626" t="str">
        <f t="shared" si="52"/>
        <v>206088646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>Скуеър Кюб Пропъртис АД</v>
      </c>
      <c r="B893" s="626" t="str">
        <f t="shared" si="52"/>
        <v>206088646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>Скуеър Кюб Пропъртис АД</v>
      </c>
      <c r="B894" s="626" t="str">
        <f t="shared" si="52"/>
        <v>206088646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>Скуеър Кюб Пропъртис АД</v>
      </c>
      <c r="B895" s="626" t="str">
        <f t="shared" si="52"/>
        <v>206088646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0</v>
      </c>
    </row>
    <row r="896" spans="1:8">
      <c r="A896" s="626" t="str">
        <f t="shared" si="51"/>
        <v>Скуеър Кюб Пропъртис АД</v>
      </c>
      <c r="B896" s="626" t="str">
        <f t="shared" si="52"/>
        <v>206088646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0</v>
      </c>
    </row>
    <row r="897" spans="1:8">
      <c r="A897" s="626" t="str">
        <f t="shared" si="51"/>
        <v>Скуеър Кюб Пропъртис АД</v>
      </c>
      <c r="B897" s="626" t="str">
        <f t="shared" si="52"/>
        <v>206088646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1550</v>
      </c>
    </row>
    <row r="898" spans="1:8">
      <c r="A898" s="626" t="str">
        <f t="shared" si="51"/>
        <v>Скуеър Кюб Пропъртис АД</v>
      </c>
      <c r="B898" s="626" t="str">
        <f t="shared" si="52"/>
        <v>206088646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1550</v>
      </c>
    </row>
    <row r="899" spans="1:8">
      <c r="A899" s="626" t="str">
        <f t="shared" si="51"/>
        <v>Скуеър Кюб Пропъртис АД</v>
      </c>
      <c r="B899" s="626" t="str">
        <f t="shared" si="52"/>
        <v>206088646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Скуеър Кюб Пропъртис АД</v>
      </c>
      <c r="B900" s="626" t="str">
        <f t="shared" si="52"/>
        <v>206088646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Скуеър Кюб Пропъртис АД</v>
      </c>
      <c r="B901" s="626" t="str">
        <f t="shared" si="52"/>
        <v>206088646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Скуеър Кюб Пропъртис АД</v>
      </c>
      <c r="B902" s="626" t="str">
        <f t="shared" si="52"/>
        <v>206088646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>Скуеър Кюб Пропъртис АД</v>
      </c>
      <c r="B903" s="626" t="str">
        <f t="shared" si="52"/>
        <v>206088646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Скуеър Кюб Пропъртис АД</v>
      </c>
      <c r="B904" s="626" t="str">
        <f t="shared" si="52"/>
        <v>206088646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>Скуеър Кюб Пропъртис АД</v>
      </c>
      <c r="B905" s="626" t="str">
        <f t="shared" si="52"/>
        <v>206088646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>Скуеър Кюб Пропъртис АД</v>
      </c>
      <c r="B906" s="626" t="str">
        <f t="shared" si="52"/>
        <v>206088646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>Скуеър Кюб Пропъртис АД</v>
      </c>
      <c r="B907" s="626" t="str">
        <f t="shared" si="52"/>
        <v>206088646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>Скуеър Кюб Пропъртис АД</v>
      </c>
      <c r="B908" s="626" t="str">
        <f t="shared" si="52"/>
        <v>206088646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1550</v>
      </c>
    </row>
    <row r="909" spans="1:8">
      <c r="A909" s="626" t="str">
        <f t="shared" si="51"/>
        <v>Скуеър Кюб Пропъртис АД</v>
      </c>
      <c r="B909" s="626" t="str">
        <f t="shared" si="52"/>
        <v>206088646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>Скуеър Кюб Пропъртис АД</v>
      </c>
      <c r="B910" s="626" t="str">
        <f t="shared" si="52"/>
        <v>206088646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1550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>Скуеър Кюб Пропъртис АД</v>
      </c>
      <c r="B912" s="626" t="str">
        <f t="shared" ref="B912:B975" si="55">pdeBulstat</f>
        <v>206088646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>Скуеър Кюб Пропъртис АД</v>
      </c>
      <c r="B913" s="626" t="str">
        <f t="shared" si="55"/>
        <v>206088646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>Скуеър Кюб Пропъртис АД</v>
      </c>
      <c r="B914" s="626" t="str">
        <f t="shared" si="55"/>
        <v>206088646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>Скуеър Кюб Пропъртис АД</v>
      </c>
      <c r="B915" s="626" t="str">
        <f t="shared" si="55"/>
        <v>206088646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>Скуеър Кюб Пропъртис АД</v>
      </c>
      <c r="B916" s="626" t="str">
        <f t="shared" si="55"/>
        <v>206088646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>Скуеър Кюб Пропъртис АД</v>
      </c>
      <c r="B917" s="626" t="str">
        <f t="shared" si="55"/>
        <v>206088646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>Скуеър Кюб Пропъртис АД</v>
      </c>
      <c r="B918" s="626" t="str">
        <f t="shared" si="55"/>
        <v>206088646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>Скуеър Кюб Пропъртис АД</v>
      </c>
      <c r="B919" s="626" t="str">
        <f t="shared" si="55"/>
        <v>206088646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>Скуеър Кюб Пропъртис АД</v>
      </c>
      <c r="B920" s="626" t="str">
        <f t="shared" si="55"/>
        <v>206088646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>Скуеър Кюб Пропъртис АД</v>
      </c>
      <c r="B921" s="626" t="str">
        <f t="shared" si="55"/>
        <v>206088646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>Скуеър Кюб Пропъртис АД</v>
      </c>
      <c r="B922" s="626" t="str">
        <f t="shared" si="55"/>
        <v>206088646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35</v>
      </c>
    </row>
    <row r="923" spans="1:8">
      <c r="A923" s="626" t="str">
        <f t="shared" si="54"/>
        <v>Скуеър Кюб Пропъртис АД</v>
      </c>
      <c r="B923" s="626" t="str">
        <f t="shared" si="55"/>
        <v>206088646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>Скуеър Кюб Пропъртис АД</v>
      </c>
      <c r="B924" s="626" t="str">
        <f t="shared" si="55"/>
        <v>206088646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>Скуеър Кюб Пропъртис АД</v>
      </c>
      <c r="B925" s="626" t="str">
        <f t="shared" si="55"/>
        <v>206088646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>Скуеър Кюб Пропъртис АД</v>
      </c>
      <c r="B926" s="626" t="str">
        <f t="shared" si="55"/>
        <v>206088646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>Скуеър Кюб Пропъртис АД</v>
      </c>
      <c r="B927" s="626" t="str">
        <f t="shared" si="55"/>
        <v>206088646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0</v>
      </c>
    </row>
    <row r="928" spans="1:8">
      <c r="A928" s="626" t="str">
        <f t="shared" si="54"/>
        <v>Скуеър Кюб Пропъртис АД</v>
      </c>
      <c r="B928" s="626" t="str">
        <f t="shared" si="55"/>
        <v>206088646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>Скуеър Кюб Пропъртис АД</v>
      </c>
      <c r="B929" s="626" t="str">
        <f t="shared" si="55"/>
        <v>206088646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>Скуеър Кюб Пропъртис АД</v>
      </c>
      <c r="B930" s="626" t="str">
        <f t="shared" si="55"/>
        <v>206088646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>Скуеър Кюб Пропъртис АД</v>
      </c>
      <c r="B931" s="626" t="str">
        <f t="shared" si="55"/>
        <v>206088646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>Скуеър Кюб Пропъртис АД</v>
      </c>
      <c r="B932" s="626" t="str">
        <f t="shared" si="55"/>
        <v>206088646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>Скуеър Кюб Пропъртис АД</v>
      </c>
      <c r="B933" s="626" t="str">
        <f t="shared" si="55"/>
        <v>206088646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>Скуеър Кюб Пропъртис АД</v>
      </c>
      <c r="B934" s="626" t="str">
        <f t="shared" si="55"/>
        <v>206088646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>Скуеър Кюб Пропъртис АД</v>
      </c>
      <c r="B935" s="626" t="str">
        <f t="shared" si="55"/>
        <v>206088646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>Скуеър Кюб Пропъртис АД</v>
      </c>
      <c r="B936" s="626" t="str">
        <f t="shared" si="55"/>
        <v>206088646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>Скуеър Кюб Пропъртис АД</v>
      </c>
      <c r="B937" s="626" t="str">
        <f t="shared" si="55"/>
        <v>206088646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0</v>
      </c>
    </row>
    <row r="938" spans="1:8">
      <c r="A938" s="626" t="str">
        <f t="shared" si="54"/>
        <v>Скуеър Кюб Пропъртис АД</v>
      </c>
      <c r="B938" s="626" t="str">
        <f t="shared" si="55"/>
        <v>206088646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>Скуеър Кюб Пропъртис АД</v>
      </c>
      <c r="B939" s="626" t="str">
        <f t="shared" si="55"/>
        <v>206088646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>Скуеър Кюб Пропъртис АД</v>
      </c>
      <c r="B940" s="626" t="str">
        <f t="shared" si="55"/>
        <v>206088646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>Скуеър Кюб Пропъртис АД</v>
      </c>
      <c r="B941" s="626" t="str">
        <f t="shared" si="55"/>
        <v>206088646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0</v>
      </c>
    </row>
    <row r="942" spans="1:8">
      <c r="A942" s="626" t="str">
        <f t="shared" si="54"/>
        <v>Скуеър Кюб Пропъртис АД</v>
      </c>
      <c r="B942" s="626" t="str">
        <f t="shared" si="55"/>
        <v>206088646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0</v>
      </c>
    </row>
    <row r="943" spans="1:8">
      <c r="A943" s="626" t="str">
        <f t="shared" si="54"/>
        <v>Скуеър Кюб Пропъртис АД</v>
      </c>
      <c r="B943" s="626" t="str">
        <f t="shared" si="55"/>
        <v>206088646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35</v>
      </c>
    </row>
    <row r="944" spans="1:8">
      <c r="A944" s="626" t="str">
        <f t="shared" si="54"/>
        <v>Скуеър Кюб Пропъртис АД</v>
      </c>
      <c r="B944" s="626" t="str">
        <f t="shared" si="55"/>
        <v>206088646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>Скуеър Кюб Пропъртис АД</v>
      </c>
      <c r="B945" s="626" t="str">
        <f t="shared" si="55"/>
        <v>206088646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>Скуеър Кюб Пропъртис АД</v>
      </c>
      <c r="B946" s="626" t="str">
        <f t="shared" si="55"/>
        <v>206088646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>Скуеър Кюб Пропъртис АД</v>
      </c>
      <c r="B947" s="626" t="str">
        <f t="shared" si="55"/>
        <v>206088646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>Скуеър Кюб Пропъртис АД</v>
      </c>
      <c r="B948" s="626" t="str">
        <f t="shared" si="55"/>
        <v>206088646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>Скуеър Кюб Пропъртис АД</v>
      </c>
      <c r="B949" s="626" t="str">
        <f t="shared" si="55"/>
        <v>206088646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>Скуеър Кюб Пропъртис АД</v>
      </c>
      <c r="B950" s="626" t="str">
        <f t="shared" si="55"/>
        <v>206088646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>Скуеър Кюб Пропъртис АД</v>
      </c>
      <c r="B951" s="626" t="str">
        <f t="shared" si="55"/>
        <v>206088646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>Скуеър Кюб Пропъртис АД</v>
      </c>
      <c r="B952" s="626" t="str">
        <f t="shared" si="55"/>
        <v>206088646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>Скуеър Кюб Пропъртис АД</v>
      </c>
      <c r="B953" s="626" t="str">
        <f t="shared" si="55"/>
        <v>206088646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>Скуеър Кюб Пропъртис АД</v>
      </c>
      <c r="B954" s="626" t="str">
        <f t="shared" si="55"/>
        <v>206088646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>Скуеър Кюб Пропъртис АД</v>
      </c>
      <c r="B955" s="626" t="str">
        <f t="shared" si="55"/>
        <v>206088646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>Скуеър Кюб Пропъртис АД</v>
      </c>
      <c r="B956" s="626" t="str">
        <f t="shared" si="55"/>
        <v>206088646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>Скуеър Кюб Пропъртис АД</v>
      </c>
      <c r="B957" s="626" t="str">
        <f t="shared" si="55"/>
        <v>206088646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>Скуеър Кюб Пропъртис АД</v>
      </c>
      <c r="B958" s="626" t="str">
        <f t="shared" si="55"/>
        <v>206088646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>Скуеър Кюб Пропъртис АД</v>
      </c>
      <c r="B959" s="626" t="str">
        <f t="shared" si="55"/>
        <v>206088646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0</v>
      </c>
    </row>
    <row r="960" spans="1:8">
      <c r="A960" s="626" t="str">
        <f t="shared" si="54"/>
        <v>Скуеър Кюб Пропъртис АД</v>
      </c>
      <c r="B960" s="626" t="str">
        <f t="shared" si="55"/>
        <v>206088646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>Скуеър Кюб Пропъртис АД</v>
      </c>
      <c r="B961" s="626" t="str">
        <f t="shared" si="55"/>
        <v>206088646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>Скуеър Кюб Пропъртис АД</v>
      </c>
      <c r="B962" s="626" t="str">
        <f t="shared" si="55"/>
        <v>206088646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>Скуеър Кюб Пропъртис АД</v>
      </c>
      <c r="B963" s="626" t="str">
        <f t="shared" si="55"/>
        <v>206088646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>Скуеър Кюб Пропъртис АД</v>
      </c>
      <c r="B964" s="626" t="str">
        <f t="shared" si="55"/>
        <v>206088646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>Скуеър Кюб Пропъртис АД</v>
      </c>
      <c r="B965" s="626" t="str">
        <f t="shared" si="55"/>
        <v>206088646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>Скуеър Кюб Пропъртис АД</v>
      </c>
      <c r="B966" s="626" t="str">
        <f t="shared" si="55"/>
        <v>206088646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>Скуеър Кюб Пропъртис АД</v>
      </c>
      <c r="B967" s="626" t="str">
        <f t="shared" si="55"/>
        <v>206088646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>Скуеър Кюб Пропъртис АД</v>
      </c>
      <c r="B968" s="626" t="str">
        <f t="shared" si="55"/>
        <v>206088646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>Скуеър Кюб Пропъртис АД</v>
      </c>
      <c r="B969" s="626" t="str">
        <f t="shared" si="55"/>
        <v>206088646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0</v>
      </c>
    </row>
    <row r="970" spans="1:8">
      <c r="A970" s="626" t="str">
        <f t="shared" si="54"/>
        <v>Скуеър Кюб Пропъртис АД</v>
      </c>
      <c r="B970" s="626" t="str">
        <f t="shared" si="55"/>
        <v>206088646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>Скуеър Кюб Пропъртис АД</v>
      </c>
      <c r="B971" s="626" t="str">
        <f t="shared" si="55"/>
        <v>206088646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>Скуеър Кюб Пропъртис АД</v>
      </c>
      <c r="B972" s="626" t="str">
        <f t="shared" si="55"/>
        <v>206088646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>Скуеър Кюб Пропъртис АД</v>
      </c>
      <c r="B973" s="626" t="str">
        <f t="shared" si="55"/>
        <v>206088646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0</v>
      </c>
    </row>
    <row r="974" spans="1:8">
      <c r="A974" s="626" t="str">
        <f t="shared" si="54"/>
        <v>Скуеър Кюб Пропъртис АД</v>
      </c>
      <c r="B974" s="626" t="str">
        <f t="shared" si="55"/>
        <v>206088646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0</v>
      </c>
    </row>
    <row r="975" spans="1:8">
      <c r="A975" s="626" t="str">
        <f t="shared" si="54"/>
        <v>Скуеър Кюб Пропъртис АД</v>
      </c>
      <c r="B975" s="626" t="str">
        <f t="shared" si="55"/>
        <v>206088646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0</v>
      </c>
    </row>
    <row r="976" spans="1:8">
      <c r="A976" s="626" t="str">
        <f t="shared" ref="A976:A1039" si="57">pdeName</f>
        <v>Скуеър Кюб Пропъртис АД</v>
      </c>
      <c r="B976" s="626" t="str">
        <f t="shared" ref="B976:B1039" si="58">pdeBulstat</f>
        <v>206088646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>Скуеър Кюб Пропъртис АД</v>
      </c>
      <c r="B977" s="626" t="str">
        <f t="shared" si="58"/>
        <v>206088646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>Скуеър Кюб Пропъртис АД</v>
      </c>
      <c r="B978" s="626" t="str">
        <f t="shared" si="58"/>
        <v>206088646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>Скуеър Кюб Пропъртис АД</v>
      </c>
      <c r="B979" s="626" t="str">
        <f t="shared" si="58"/>
        <v>206088646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>Скуеър Кюб Пропъртис АД</v>
      </c>
      <c r="B980" s="626" t="str">
        <f t="shared" si="58"/>
        <v>206088646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>Скуеър Кюб Пропъртис АД</v>
      </c>
      <c r="B981" s="626" t="str">
        <f t="shared" si="58"/>
        <v>206088646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>Скуеър Кюб Пропъртис АД</v>
      </c>
      <c r="B982" s="626" t="str">
        <f t="shared" si="58"/>
        <v>206088646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>Скуеър Кюб Пропъртис АД</v>
      </c>
      <c r="B983" s="626" t="str">
        <f t="shared" si="58"/>
        <v>206088646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>Скуеър Кюб Пропъртис АД</v>
      </c>
      <c r="B984" s="626" t="str">
        <f t="shared" si="58"/>
        <v>206088646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>Скуеър Кюб Пропъртис АД</v>
      </c>
      <c r="B985" s="626" t="str">
        <f t="shared" si="58"/>
        <v>206088646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>Скуеър Кюб Пропъртис АД</v>
      </c>
      <c r="B986" s="626" t="str">
        <f t="shared" si="58"/>
        <v>206088646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35</v>
      </c>
    </row>
    <row r="987" spans="1:8">
      <c r="A987" s="626" t="str">
        <f t="shared" si="57"/>
        <v>Скуеър Кюб Пропъртис АД</v>
      </c>
      <c r="B987" s="626" t="str">
        <f t="shared" si="58"/>
        <v>206088646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>Скуеър Кюб Пропъртис АД</v>
      </c>
      <c r="B988" s="626" t="str">
        <f t="shared" si="58"/>
        <v>206088646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>Скуеър Кюб Пропъртис АД</v>
      </c>
      <c r="B989" s="626" t="str">
        <f t="shared" si="58"/>
        <v>206088646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>Скуеър Кюб Пропъртис АД</v>
      </c>
      <c r="B990" s="626" t="str">
        <f t="shared" si="58"/>
        <v>206088646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>Скуеър Кюб Пропъртис АД</v>
      </c>
      <c r="B991" s="626" t="str">
        <f t="shared" si="58"/>
        <v>206088646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>Скуеър Кюб Пропъртис АД</v>
      </c>
      <c r="B992" s="626" t="str">
        <f t="shared" si="58"/>
        <v>206088646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>Скуеър Кюб Пропъртис АД</v>
      </c>
      <c r="B993" s="626" t="str">
        <f t="shared" si="58"/>
        <v>206088646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>Скуеър Кюб Пропъртис АД</v>
      </c>
      <c r="B994" s="626" t="str">
        <f t="shared" si="58"/>
        <v>206088646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>Скуеър Кюб Пропъртис АД</v>
      </c>
      <c r="B995" s="626" t="str">
        <f t="shared" si="58"/>
        <v>206088646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>Скуеър Кюб Пропъртис АД</v>
      </c>
      <c r="B996" s="626" t="str">
        <f t="shared" si="58"/>
        <v>206088646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>Скуеър Кюб Пропъртис АД</v>
      </c>
      <c r="B997" s="626" t="str">
        <f t="shared" si="58"/>
        <v>206088646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>Скуеър Кюб Пропъртис АД</v>
      </c>
      <c r="B998" s="626" t="str">
        <f t="shared" si="58"/>
        <v>206088646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>Скуеър Кюб Пропъртис АД</v>
      </c>
      <c r="B999" s="626" t="str">
        <f t="shared" si="58"/>
        <v>206088646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>Скуеър Кюб Пропъртис АД</v>
      </c>
      <c r="B1000" s="626" t="str">
        <f t="shared" si="58"/>
        <v>206088646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>Скуеър Кюб Пропъртис АД</v>
      </c>
      <c r="B1001" s="626" t="str">
        <f t="shared" si="58"/>
        <v>206088646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>Скуеър Кюб Пропъртис АД</v>
      </c>
      <c r="B1002" s="626" t="str">
        <f t="shared" si="58"/>
        <v>206088646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>Скуеър Кюб Пропъртис АД</v>
      </c>
      <c r="B1003" s="626" t="str">
        <f t="shared" si="58"/>
        <v>206088646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>Скуеър Кюб Пропъртис АД</v>
      </c>
      <c r="B1004" s="626" t="str">
        <f t="shared" si="58"/>
        <v>206088646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>Скуеър Кюб Пропъртис АД</v>
      </c>
      <c r="B1005" s="626" t="str">
        <f t="shared" si="58"/>
        <v>206088646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>Скуеър Кюб Пропъртис АД</v>
      </c>
      <c r="B1006" s="626" t="str">
        <f t="shared" si="58"/>
        <v>206088646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>Скуеър Кюб Пропъртис АД</v>
      </c>
      <c r="B1007" s="626" t="str">
        <f t="shared" si="58"/>
        <v>206088646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35</v>
      </c>
    </row>
    <row r="1008" spans="1:8">
      <c r="A1008" s="626" t="str">
        <f t="shared" si="57"/>
        <v>Скуеър Кюб Пропъртис АД</v>
      </c>
      <c r="B1008" s="626" t="str">
        <f t="shared" si="58"/>
        <v>206088646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>Скуеър Кюб Пропъртис АД</v>
      </c>
      <c r="B1009" s="626" t="str">
        <f t="shared" si="58"/>
        <v>206088646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>Скуеър Кюб Пропъртис АД</v>
      </c>
      <c r="B1010" s="626" t="str">
        <f t="shared" si="58"/>
        <v>206088646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>Скуеър Кюб Пропъртис АД</v>
      </c>
      <c r="B1011" s="626" t="str">
        <f t="shared" si="58"/>
        <v>206088646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>Скуеър Кюб Пропъртис АД</v>
      </c>
      <c r="B1012" s="626" t="str">
        <f t="shared" si="58"/>
        <v>206088646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0</v>
      </c>
    </row>
    <row r="1013" spans="1:8">
      <c r="A1013" s="626" t="str">
        <f t="shared" si="57"/>
        <v>Скуеър Кюб Пропъртис АД</v>
      </c>
      <c r="B1013" s="626" t="str">
        <f t="shared" si="58"/>
        <v>206088646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0</v>
      </c>
    </row>
    <row r="1014" spans="1:8">
      <c r="A1014" s="626" t="str">
        <f t="shared" si="57"/>
        <v>Скуеър Кюб Пропъртис АД</v>
      </c>
      <c r="B1014" s="626" t="str">
        <f t="shared" si="58"/>
        <v>206088646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>Скуеър Кюб Пропъртис АД</v>
      </c>
      <c r="B1015" s="626" t="str">
        <f t="shared" si="58"/>
        <v>206088646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>Скуеър Кюб Пропъртис АД</v>
      </c>
      <c r="B1016" s="626" t="str">
        <f t="shared" si="58"/>
        <v>206088646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>Скуеър Кюб Пропъртис АД</v>
      </c>
      <c r="B1017" s="626" t="str">
        <f t="shared" si="58"/>
        <v>206088646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>Скуеър Кюб Пропъртис АД</v>
      </c>
      <c r="B1018" s="626" t="str">
        <f t="shared" si="58"/>
        <v>206088646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>Скуеър Кюб Пропъртис АД</v>
      </c>
      <c r="B1019" s="626" t="str">
        <f t="shared" si="58"/>
        <v>206088646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>Скуеър Кюб Пропъртис АД</v>
      </c>
      <c r="B1020" s="626" t="str">
        <f t="shared" si="58"/>
        <v>206088646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>Скуеър Кюб Пропъртис АД</v>
      </c>
      <c r="B1021" s="626" t="str">
        <f t="shared" si="58"/>
        <v>206088646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>Скуеър Кюб Пропъртис АД</v>
      </c>
      <c r="B1022" s="626" t="str">
        <f t="shared" si="58"/>
        <v>206088646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0</v>
      </c>
    </row>
    <row r="1023" spans="1:8">
      <c r="A1023" s="626" t="str">
        <f t="shared" si="57"/>
        <v>Скуеър Кюб Пропъртис АД</v>
      </c>
      <c r="B1023" s="626" t="str">
        <f t="shared" si="58"/>
        <v>206088646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>Скуеър Кюб Пропъртис АД</v>
      </c>
      <c r="B1024" s="626" t="str">
        <f t="shared" si="58"/>
        <v>206088646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98</v>
      </c>
    </row>
    <row r="1025" spans="1:8">
      <c r="A1025" s="626" t="str">
        <f t="shared" si="57"/>
        <v>Скуеър Кюб Пропъртис АД</v>
      </c>
      <c r="B1025" s="626" t="str">
        <f t="shared" si="58"/>
        <v>206088646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0</v>
      </c>
    </row>
    <row r="1026" spans="1:8">
      <c r="A1026" s="626" t="str">
        <f t="shared" si="57"/>
        <v>Скуеър Кюб Пропъртис АД</v>
      </c>
      <c r="B1026" s="626" t="str">
        <f t="shared" si="58"/>
        <v>206088646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0</v>
      </c>
    </row>
    <row r="1027" spans="1:8">
      <c r="A1027" s="626" t="str">
        <f t="shared" si="57"/>
        <v>Скуеър Кюб Пропъртис АД</v>
      </c>
      <c r="B1027" s="626" t="str">
        <f t="shared" si="58"/>
        <v>206088646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98</v>
      </c>
    </row>
    <row r="1028" spans="1:8">
      <c r="A1028" s="626" t="str">
        <f t="shared" si="57"/>
        <v>Скуеър Кюб Пропъртис АД</v>
      </c>
      <c r="B1028" s="626" t="str">
        <f t="shared" si="58"/>
        <v>206088646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>Скуеър Кюб Пропъртис АД</v>
      </c>
      <c r="B1029" s="626" t="str">
        <f t="shared" si="58"/>
        <v>206088646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>Скуеър Кюб Пропъртис АД</v>
      </c>
      <c r="B1030" s="626" t="str">
        <f t="shared" si="58"/>
        <v>206088646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>Скуеър Кюб Пропъртис АД</v>
      </c>
      <c r="B1031" s="626" t="str">
        <f t="shared" si="58"/>
        <v>206088646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>Скуеър Кюб Пропъртис АД</v>
      </c>
      <c r="B1032" s="626" t="str">
        <f t="shared" si="58"/>
        <v>206088646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>Скуеър Кюб Пропъртис АД</v>
      </c>
      <c r="B1033" s="626" t="str">
        <f t="shared" si="58"/>
        <v>206088646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>Скуеър Кюб Пропъртис АД</v>
      </c>
      <c r="B1034" s="626" t="str">
        <f t="shared" si="58"/>
        <v>206088646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>Скуеър Кюб Пропъртис АД</v>
      </c>
      <c r="B1035" s="626" t="str">
        <f t="shared" si="58"/>
        <v>206088646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>Скуеър Кюб Пропъртис АД</v>
      </c>
      <c r="B1036" s="626" t="str">
        <f t="shared" si="58"/>
        <v>206088646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>Скуеър Кюб Пропъртис АД</v>
      </c>
      <c r="B1037" s="626" t="str">
        <f t="shared" si="58"/>
        <v>206088646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>Скуеър Кюб Пропъртис АД</v>
      </c>
      <c r="B1038" s="626" t="str">
        <f t="shared" si="58"/>
        <v>206088646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13</v>
      </c>
    </row>
    <row r="1039" spans="1:8">
      <c r="A1039" s="626" t="str">
        <f t="shared" si="57"/>
        <v>Скуеър Кюб Пропъртис АД</v>
      </c>
      <c r="B1039" s="626" t="str">
        <f t="shared" si="58"/>
        <v>206088646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>Скуеър Кюб Пропъртис АД</v>
      </c>
      <c r="B1040" s="626" t="str">
        <f t="shared" ref="B1040:B1103" si="61">pdeBulstat</f>
        <v>206088646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9</v>
      </c>
    </row>
    <row r="1041" spans="1:8">
      <c r="A1041" s="626" t="str">
        <f t="shared" si="60"/>
        <v>Скуеър Кюб Пропъртис АД</v>
      </c>
      <c r="B1041" s="626" t="str">
        <f t="shared" si="61"/>
        <v>206088646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0</v>
      </c>
    </row>
    <row r="1042" spans="1:8">
      <c r="A1042" s="626" t="str">
        <f t="shared" si="60"/>
        <v>Скуеър Кюб Пропъртис АД</v>
      </c>
      <c r="B1042" s="626" t="str">
        <f t="shared" si="61"/>
        <v>206088646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2</v>
      </c>
    </row>
    <row r="1043" spans="1:8">
      <c r="A1043" s="626" t="str">
        <f t="shared" si="60"/>
        <v>Скуеър Кюб Пропъртис АД</v>
      </c>
      <c r="B1043" s="626" t="str">
        <f t="shared" si="61"/>
        <v>206088646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0</v>
      </c>
    </row>
    <row r="1044" spans="1:8">
      <c r="A1044" s="626" t="str">
        <f t="shared" si="60"/>
        <v>Скуеър Кюб Пропъртис АД</v>
      </c>
      <c r="B1044" s="626" t="str">
        <f t="shared" si="61"/>
        <v>206088646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>Скуеър Кюб Пропъртис АД</v>
      </c>
      <c r="B1045" s="626" t="str">
        <f t="shared" si="61"/>
        <v>206088646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0</v>
      </c>
    </row>
    <row r="1046" spans="1:8">
      <c r="A1046" s="626" t="str">
        <f t="shared" si="60"/>
        <v>Скуеър Кюб Пропъртис АД</v>
      </c>
      <c r="B1046" s="626" t="str">
        <f t="shared" si="61"/>
        <v>206088646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>Скуеър Кюб Пропъртис АД</v>
      </c>
      <c r="B1047" s="626" t="str">
        <f t="shared" si="61"/>
        <v>206088646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2</v>
      </c>
    </row>
    <row r="1048" spans="1:8">
      <c r="A1048" s="626" t="str">
        <f t="shared" si="60"/>
        <v>Скуеър Кюб Пропъртис АД</v>
      </c>
      <c r="B1048" s="626" t="str">
        <f t="shared" si="61"/>
        <v>206088646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5</v>
      </c>
    </row>
    <row r="1049" spans="1:8">
      <c r="A1049" s="626" t="str">
        <f t="shared" si="60"/>
        <v>Скуеър Кюб Пропъртис АД</v>
      </c>
      <c r="B1049" s="626" t="str">
        <f t="shared" si="61"/>
        <v>206088646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116</v>
      </c>
    </row>
    <row r="1050" spans="1:8">
      <c r="A1050" s="626" t="str">
        <f t="shared" si="60"/>
        <v>Скуеър Кюб Пропъртис АД</v>
      </c>
      <c r="B1050" s="626" t="str">
        <f t="shared" si="61"/>
        <v>206088646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116</v>
      </c>
    </row>
    <row r="1051" spans="1:8">
      <c r="A1051" s="626" t="str">
        <f t="shared" si="60"/>
        <v>Скуеър Кюб Пропъртис АД</v>
      </c>
      <c r="B1051" s="626" t="str">
        <f t="shared" si="61"/>
        <v>206088646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>Скуеър Кюб Пропъртис АД</v>
      </c>
      <c r="B1052" s="626" t="str">
        <f t="shared" si="61"/>
        <v>206088646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>Скуеър Кюб Пропъртис АД</v>
      </c>
      <c r="B1053" s="626" t="str">
        <f t="shared" si="61"/>
        <v>206088646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>Скуеър Кюб Пропъртис АД</v>
      </c>
      <c r="B1054" s="626" t="str">
        <f t="shared" si="61"/>
        <v>206088646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>Скуеър Кюб Пропъртис АД</v>
      </c>
      <c r="B1055" s="626" t="str">
        <f t="shared" si="61"/>
        <v>206088646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0</v>
      </c>
    </row>
    <row r="1056" spans="1:8">
      <c r="A1056" s="626" t="str">
        <f t="shared" si="60"/>
        <v>Скуеър Кюб Пропъртис АД</v>
      </c>
      <c r="B1056" s="626" t="str">
        <f t="shared" si="61"/>
        <v>206088646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0</v>
      </c>
    </row>
    <row r="1057" spans="1:8">
      <c r="A1057" s="626" t="str">
        <f t="shared" si="60"/>
        <v>Скуеър Кюб Пропъртис АД</v>
      </c>
      <c r="B1057" s="626" t="str">
        <f t="shared" si="61"/>
        <v>206088646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>Скуеър Кюб Пропъртис АД</v>
      </c>
      <c r="B1058" s="626" t="str">
        <f t="shared" si="61"/>
        <v>206088646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>Скуеър Кюб Пропъртис АД</v>
      </c>
      <c r="B1059" s="626" t="str">
        <f t="shared" si="61"/>
        <v>206088646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>Скуеър Кюб Пропъртис АД</v>
      </c>
      <c r="B1060" s="626" t="str">
        <f t="shared" si="61"/>
        <v>206088646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>Скуеър Кюб Пропъртис АД</v>
      </c>
      <c r="B1061" s="626" t="str">
        <f t="shared" si="61"/>
        <v>206088646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>Скуеър Кюб Пропъртис АД</v>
      </c>
      <c r="B1062" s="626" t="str">
        <f t="shared" si="61"/>
        <v>206088646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>Скуеър Кюб Пропъртис АД</v>
      </c>
      <c r="B1063" s="626" t="str">
        <f t="shared" si="61"/>
        <v>206088646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>Скуеър Кюб Пропъртис АД</v>
      </c>
      <c r="B1064" s="626" t="str">
        <f t="shared" si="61"/>
        <v>206088646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>Скуеър Кюб Пропъртис АД</v>
      </c>
      <c r="B1065" s="626" t="str">
        <f t="shared" si="61"/>
        <v>206088646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0</v>
      </c>
    </row>
    <row r="1066" spans="1:8">
      <c r="A1066" s="626" t="str">
        <f t="shared" si="60"/>
        <v>Скуеър Кюб Пропъртис АД</v>
      </c>
      <c r="B1066" s="626" t="str">
        <f t="shared" si="61"/>
        <v>206088646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>Скуеър Кюб Пропъртис АД</v>
      </c>
      <c r="B1067" s="626" t="str">
        <f t="shared" si="61"/>
        <v>206088646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98</v>
      </c>
    </row>
    <row r="1068" spans="1:8">
      <c r="A1068" s="626" t="str">
        <f t="shared" si="60"/>
        <v>Скуеър Кюб Пропъртис АД</v>
      </c>
      <c r="B1068" s="626" t="str">
        <f t="shared" si="61"/>
        <v>206088646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0</v>
      </c>
    </row>
    <row r="1069" spans="1:8">
      <c r="A1069" s="626" t="str">
        <f t="shared" si="60"/>
        <v>Скуеър Кюб Пропъртис АД</v>
      </c>
      <c r="B1069" s="626" t="str">
        <f t="shared" si="61"/>
        <v>206088646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0</v>
      </c>
    </row>
    <row r="1070" spans="1:8">
      <c r="A1070" s="626" t="str">
        <f t="shared" si="60"/>
        <v>Скуеър Кюб Пропъртис АД</v>
      </c>
      <c r="B1070" s="626" t="str">
        <f t="shared" si="61"/>
        <v>206088646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98</v>
      </c>
    </row>
    <row r="1071" spans="1:8">
      <c r="A1071" s="626" t="str">
        <f t="shared" si="60"/>
        <v>Скуеър Кюб Пропъртис АД</v>
      </c>
      <c r="B1071" s="626" t="str">
        <f t="shared" si="61"/>
        <v>206088646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>Скуеър Кюб Пропъртис АД</v>
      </c>
      <c r="B1072" s="626" t="str">
        <f t="shared" si="61"/>
        <v>206088646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>Скуеър Кюб Пропъртис АД</v>
      </c>
      <c r="B1073" s="626" t="str">
        <f t="shared" si="61"/>
        <v>206088646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>Скуеър Кюб Пропъртис АД</v>
      </c>
      <c r="B1074" s="626" t="str">
        <f t="shared" si="61"/>
        <v>206088646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>Скуеър Кюб Пропъртис АД</v>
      </c>
      <c r="B1075" s="626" t="str">
        <f t="shared" si="61"/>
        <v>206088646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>Скуеър Кюб Пропъртис АД</v>
      </c>
      <c r="B1076" s="626" t="str">
        <f t="shared" si="61"/>
        <v>206088646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>Скуеър Кюб Пропъртис АД</v>
      </c>
      <c r="B1077" s="626" t="str">
        <f t="shared" si="61"/>
        <v>206088646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>Скуеър Кюб Пропъртис АД</v>
      </c>
      <c r="B1078" s="626" t="str">
        <f t="shared" si="61"/>
        <v>206088646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>Скуеър Кюб Пропъртис АД</v>
      </c>
      <c r="B1079" s="626" t="str">
        <f t="shared" si="61"/>
        <v>206088646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>Скуеър Кюб Пропъртис АД</v>
      </c>
      <c r="B1080" s="626" t="str">
        <f t="shared" si="61"/>
        <v>206088646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>Скуеър Кюб Пропъртис АД</v>
      </c>
      <c r="B1081" s="626" t="str">
        <f t="shared" si="61"/>
        <v>206088646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13</v>
      </c>
    </row>
    <row r="1082" spans="1:8">
      <c r="A1082" s="626" t="str">
        <f t="shared" si="60"/>
        <v>Скуеър Кюб Пропъртис АД</v>
      </c>
      <c r="B1082" s="626" t="str">
        <f t="shared" si="61"/>
        <v>206088646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>Скуеър Кюб Пропъртис АД</v>
      </c>
      <c r="B1083" s="626" t="str">
        <f t="shared" si="61"/>
        <v>206088646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9</v>
      </c>
    </row>
    <row r="1084" spans="1:8">
      <c r="A1084" s="626" t="str">
        <f t="shared" si="60"/>
        <v>Скуеър Кюб Пропъртис АД</v>
      </c>
      <c r="B1084" s="626" t="str">
        <f t="shared" si="61"/>
        <v>206088646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0</v>
      </c>
    </row>
    <row r="1085" spans="1:8">
      <c r="A1085" s="626" t="str">
        <f t="shared" si="60"/>
        <v>Скуеър Кюб Пропъртис АД</v>
      </c>
      <c r="B1085" s="626" t="str">
        <f t="shared" si="61"/>
        <v>206088646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2</v>
      </c>
    </row>
    <row r="1086" spans="1:8">
      <c r="A1086" s="626" t="str">
        <f t="shared" si="60"/>
        <v>Скуеър Кюб Пропъртис АД</v>
      </c>
      <c r="B1086" s="626" t="str">
        <f t="shared" si="61"/>
        <v>206088646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0</v>
      </c>
    </row>
    <row r="1087" spans="1:8">
      <c r="A1087" s="626" t="str">
        <f t="shared" si="60"/>
        <v>Скуеър Кюб Пропъртис АД</v>
      </c>
      <c r="B1087" s="626" t="str">
        <f t="shared" si="61"/>
        <v>206088646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>Скуеър Кюб Пропъртис АД</v>
      </c>
      <c r="B1088" s="626" t="str">
        <f t="shared" si="61"/>
        <v>206088646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0</v>
      </c>
    </row>
    <row r="1089" spans="1:8">
      <c r="A1089" s="626" t="str">
        <f t="shared" si="60"/>
        <v>Скуеър Кюб Пропъртис АД</v>
      </c>
      <c r="B1089" s="626" t="str">
        <f t="shared" si="61"/>
        <v>206088646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>Скуеър Кюб Пропъртис АД</v>
      </c>
      <c r="B1090" s="626" t="str">
        <f t="shared" si="61"/>
        <v>206088646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2</v>
      </c>
    </row>
    <row r="1091" spans="1:8">
      <c r="A1091" s="626" t="str">
        <f t="shared" si="60"/>
        <v>Скуеър Кюб Пропъртис АД</v>
      </c>
      <c r="B1091" s="626" t="str">
        <f t="shared" si="61"/>
        <v>206088646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5</v>
      </c>
    </row>
    <row r="1092" spans="1:8">
      <c r="A1092" s="626" t="str">
        <f t="shared" si="60"/>
        <v>Скуеър Кюб Пропъртис АД</v>
      </c>
      <c r="B1092" s="626" t="str">
        <f t="shared" si="61"/>
        <v>206088646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116</v>
      </c>
    </row>
    <row r="1093" spans="1:8">
      <c r="A1093" s="626" t="str">
        <f t="shared" si="60"/>
        <v>Скуеър Кюб Пропъртис АД</v>
      </c>
      <c r="B1093" s="626" t="str">
        <f t="shared" si="61"/>
        <v>206088646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116</v>
      </c>
    </row>
    <row r="1094" spans="1:8">
      <c r="A1094" s="626" t="str">
        <f t="shared" si="60"/>
        <v>Скуеър Кюб Пропъртис АД</v>
      </c>
      <c r="B1094" s="626" t="str">
        <f t="shared" si="61"/>
        <v>206088646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>Скуеър Кюб Пропъртис АД</v>
      </c>
      <c r="B1095" s="626" t="str">
        <f t="shared" si="61"/>
        <v>206088646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>Скуеър Кюб Пропъртис АД</v>
      </c>
      <c r="B1096" s="626" t="str">
        <f t="shared" si="61"/>
        <v>206088646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>Скуеър Кюб Пропъртис АД</v>
      </c>
      <c r="B1097" s="626" t="str">
        <f t="shared" si="61"/>
        <v>206088646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>Скуеър Кюб Пропъртис АД</v>
      </c>
      <c r="B1098" s="626" t="str">
        <f t="shared" si="61"/>
        <v>206088646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0</v>
      </c>
    </row>
    <row r="1099" spans="1:8">
      <c r="A1099" s="626" t="str">
        <f t="shared" si="60"/>
        <v>Скуеър Кюб Пропъртис АД</v>
      </c>
      <c r="B1099" s="626" t="str">
        <f t="shared" si="61"/>
        <v>206088646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0</v>
      </c>
    </row>
    <row r="1100" spans="1:8">
      <c r="A1100" s="626" t="str">
        <f t="shared" si="60"/>
        <v>Скуеър Кюб Пропъртис АД</v>
      </c>
      <c r="B1100" s="626" t="str">
        <f t="shared" si="61"/>
        <v>206088646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>Скуеър Кюб Пропъртис АД</v>
      </c>
      <c r="B1101" s="626" t="str">
        <f t="shared" si="61"/>
        <v>206088646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>Скуеър Кюб Пропъртис АД</v>
      </c>
      <c r="B1102" s="626" t="str">
        <f t="shared" si="61"/>
        <v>206088646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>Скуеър Кюб Пропъртис АД</v>
      </c>
      <c r="B1103" s="626" t="str">
        <f t="shared" si="61"/>
        <v>206088646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>Скуеър Кюб Пропъртис АД</v>
      </c>
      <c r="B1104" s="626" t="str">
        <f t="shared" ref="B1104:B1167" si="64">pdeBulstat</f>
        <v>206088646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>Скуеър Кюб Пропъртис АД</v>
      </c>
      <c r="B1105" s="626" t="str">
        <f t="shared" si="64"/>
        <v>206088646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>Скуеър Кюб Пропъртис АД</v>
      </c>
      <c r="B1106" s="626" t="str">
        <f t="shared" si="64"/>
        <v>206088646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>Скуеър Кюб Пропъртис АД</v>
      </c>
      <c r="B1107" s="626" t="str">
        <f t="shared" si="64"/>
        <v>206088646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>Скуеър Кюб Пропъртис АД</v>
      </c>
      <c r="B1108" s="626" t="str">
        <f t="shared" si="64"/>
        <v>206088646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0</v>
      </c>
    </row>
    <row r="1109" spans="1:8">
      <c r="A1109" s="626" t="str">
        <f t="shared" si="63"/>
        <v>Скуеър Кюб Пропъртис АД</v>
      </c>
      <c r="B1109" s="626" t="str">
        <f t="shared" si="64"/>
        <v>206088646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>Скуеър Кюб Пропъртис АД</v>
      </c>
      <c r="B1110" s="626" t="str">
        <f t="shared" si="64"/>
        <v>206088646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>Скуеър Кюб Пропъртис АД</v>
      </c>
      <c r="B1111" s="626" t="str">
        <f t="shared" si="64"/>
        <v>206088646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>Скуеър Кюб Пропъртис АД</v>
      </c>
      <c r="B1112" s="626" t="str">
        <f t="shared" si="64"/>
        <v>206088646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>Скуеър Кюб Пропъртис АД</v>
      </c>
      <c r="B1113" s="626" t="str">
        <f t="shared" si="64"/>
        <v>206088646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>Скуеър Кюб Пропъртис АД</v>
      </c>
      <c r="B1114" s="626" t="str">
        <f t="shared" si="64"/>
        <v>206088646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>Скуеър Кюб Пропъртис АД</v>
      </c>
      <c r="B1115" s="626" t="str">
        <f t="shared" si="64"/>
        <v>206088646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>Скуеър Кюб Пропъртис АД</v>
      </c>
      <c r="B1116" s="626" t="str">
        <f t="shared" si="64"/>
        <v>206088646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>Скуеър Кюб Пропъртис АД</v>
      </c>
      <c r="B1117" s="626" t="str">
        <f t="shared" si="64"/>
        <v>206088646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>Скуеър Кюб Пропъртис АД</v>
      </c>
      <c r="B1118" s="626" t="str">
        <f t="shared" si="64"/>
        <v>206088646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>Скуеър Кюб Пропъртис АД</v>
      </c>
      <c r="B1119" s="626" t="str">
        <f t="shared" si="64"/>
        <v>206088646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>Скуеър Кюб Пропъртис АД</v>
      </c>
      <c r="B1120" s="626" t="str">
        <f t="shared" si="64"/>
        <v>206088646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>Скуеър Кюб Пропъртис АД</v>
      </c>
      <c r="B1121" s="626" t="str">
        <f t="shared" si="64"/>
        <v>206088646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>Скуеър Кюб Пропъртис АД</v>
      </c>
      <c r="B1122" s="626" t="str">
        <f t="shared" si="64"/>
        <v>206088646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>Скуеър Кюб Пропъртис АД</v>
      </c>
      <c r="B1123" s="626" t="str">
        <f t="shared" si="64"/>
        <v>206088646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>Скуеър Кюб Пропъртис АД</v>
      </c>
      <c r="B1124" s="626" t="str">
        <f t="shared" si="64"/>
        <v>206088646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>Скуеър Кюб Пропъртис АД</v>
      </c>
      <c r="B1125" s="626" t="str">
        <f t="shared" si="64"/>
        <v>206088646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>Скуеър Кюб Пропъртис АД</v>
      </c>
      <c r="B1126" s="626" t="str">
        <f t="shared" si="64"/>
        <v>206088646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>Скуеър Кюб Пропъртис АД</v>
      </c>
      <c r="B1127" s="626" t="str">
        <f t="shared" si="64"/>
        <v>206088646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>Скуеър Кюб Пропъртис АД</v>
      </c>
      <c r="B1128" s="626" t="str">
        <f t="shared" si="64"/>
        <v>206088646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>Скуеър Кюб Пропъртис АД</v>
      </c>
      <c r="B1129" s="626" t="str">
        <f t="shared" si="64"/>
        <v>206088646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>Скуеър Кюб Пропъртис АД</v>
      </c>
      <c r="B1130" s="626" t="str">
        <f t="shared" si="64"/>
        <v>206088646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>Скуеър Кюб Пропъртис АД</v>
      </c>
      <c r="B1131" s="626" t="str">
        <f t="shared" si="64"/>
        <v>206088646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>Скуеър Кюб Пропъртис АД</v>
      </c>
      <c r="B1132" s="626" t="str">
        <f t="shared" si="64"/>
        <v>206088646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>Скуеър Кюб Пропъртис АД</v>
      </c>
      <c r="B1133" s="626" t="str">
        <f t="shared" si="64"/>
        <v>206088646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>Скуеър Кюб Пропъртис АД</v>
      </c>
      <c r="B1134" s="626" t="str">
        <f t="shared" si="64"/>
        <v>206088646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>Скуеър Кюб Пропъртис АД</v>
      </c>
      <c r="B1135" s="626" t="str">
        <f t="shared" si="64"/>
        <v>206088646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>Скуеър Кюб Пропъртис АД</v>
      </c>
      <c r="B1136" s="626" t="str">
        <f t="shared" si="64"/>
        <v>206088646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0</v>
      </c>
    </row>
    <row r="1137" spans="1:8">
      <c r="A1137" s="626" t="str">
        <f t="shared" si="63"/>
        <v>Скуеър Кюб Пропъртис АД</v>
      </c>
      <c r="B1137" s="626" t="str">
        <f t="shared" si="64"/>
        <v>206088646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>Скуеър Кюб Пропъртис АД</v>
      </c>
      <c r="B1138" s="626" t="str">
        <f t="shared" si="64"/>
        <v>206088646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>Скуеър Кюб Пропъртис АД</v>
      </c>
      <c r="B1139" s="626" t="str">
        <f t="shared" si="64"/>
        <v>206088646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>Скуеър Кюб Пропъртис АД</v>
      </c>
      <c r="B1140" s="626" t="str">
        <f t="shared" si="64"/>
        <v>206088646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>Скуеър Кюб Пропъртис АД</v>
      </c>
      <c r="B1141" s="626" t="str">
        <f t="shared" si="64"/>
        <v>206088646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>Скуеър Кюб Пропъртис АД</v>
      </c>
      <c r="B1142" s="626" t="str">
        <f t="shared" si="64"/>
        <v>206088646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>Скуеър Кюб Пропъртис АД</v>
      </c>
      <c r="B1143" s="626" t="str">
        <f t="shared" si="64"/>
        <v>206088646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>Скуеър Кюб Пропъртис АД</v>
      </c>
      <c r="B1144" s="626" t="str">
        <f t="shared" si="64"/>
        <v>206088646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>Скуеър Кюб Пропъртис АД</v>
      </c>
      <c r="B1145" s="626" t="str">
        <f t="shared" si="64"/>
        <v>206088646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>Скуеър Кюб Пропъртис АД</v>
      </c>
      <c r="B1146" s="626" t="str">
        <f t="shared" si="64"/>
        <v>206088646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>Скуеър Кюб Пропъртис АД</v>
      </c>
      <c r="B1147" s="626" t="str">
        <f t="shared" si="64"/>
        <v>206088646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>Скуеър Кюб Пропъртис АД</v>
      </c>
      <c r="B1148" s="626" t="str">
        <f t="shared" si="64"/>
        <v>206088646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>Скуеър Кюб Пропъртис АД</v>
      </c>
      <c r="B1149" s="626" t="str">
        <f t="shared" si="64"/>
        <v>206088646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>Скуеър Кюб Пропъртис АД</v>
      </c>
      <c r="B1150" s="626" t="str">
        <f t="shared" si="64"/>
        <v>206088646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>Скуеър Кюб Пропъртис АД</v>
      </c>
      <c r="B1151" s="626" t="str">
        <f t="shared" si="64"/>
        <v>206088646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>Скуеър Кюб Пропъртис АД</v>
      </c>
      <c r="B1152" s="626" t="str">
        <f t="shared" si="64"/>
        <v>206088646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>Скуеър Кюб Пропъртис АД</v>
      </c>
      <c r="B1153" s="626" t="str">
        <f t="shared" si="64"/>
        <v>206088646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>Скуеър Кюб Пропъртис АД</v>
      </c>
      <c r="B1154" s="626" t="str">
        <f t="shared" si="64"/>
        <v>206088646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>Скуеър Кюб Пропъртис АД</v>
      </c>
      <c r="B1155" s="626" t="str">
        <f t="shared" si="64"/>
        <v>206088646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>Скуеър Кюб Пропъртис АД</v>
      </c>
      <c r="B1156" s="626" t="str">
        <f t="shared" si="64"/>
        <v>206088646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>Скуеър Кюб Пропъртис АД</v>
      </c>
      <c r="B1157" s="626" t="str">
        <f t="shared" si="64"/>
        <v>206088646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>Скуеър Кюб Пропъртис АД</v>
      </c>
      <c r="B1158" s="626" t="str">
        <f t="shared" si="64"/>
        <v>206088646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>Скуеър Кюб Пропъртис АД</v>
      </c>
      <c r="B1159" s="626" t="str">
        <f t="shared" si="64"/>
        <v>206088646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>Скуеър Кюб Пропъртис АД</v>
      </c>
      <c r="B1160" s="626" t="str">
        <f t="shared" si="64"/>
        <v>206088646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>Скуеър Кюб Пропъртис АД</v>
      </c>
      <c r="B1161" s="626" t="str">
        <f t="shared" si="64"/>
        <v>206088646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>Скуеър Кюб Пропъртис АД</v>
      </c>
      <c r="B1162" s="626" t="str">
        <f t="shared" si="64"/>
        <v>206088646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>Скуеър Кюб Пропъртис АД</v>
      </c>
      <c r="B1163" s="626" t="str">
        <f t="shared" si="64"/>
        <v>206088646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>Скуеър Кюб Пропъртис АД</v>
      </c>
      <c r="B1164" s="626" t="str">
        <f t="shared" si="64"/>
        <v>206088646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>Скуеър Кюб Пропъртис АД</v>
      </c>
      <c r="B1165" s="626" t="str">
        <f t="shared" si="64"/>
        <v>206088646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>Скуеър Кюб Пропъртис АД</v>
      </c>
      <c r="B1166" s="626" t="str">
        <f t="shared" si="64"/>
        <v>206088646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>Скуеър Кюб Пропъртис АД</v>
      </c>
      <c r="B1167" s="626" t="str">
        <f t="shared" si="64"/>
        <v>206088646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>Скуеър Кюб Пропъртис АД</v>
      </c>
      <c r="B1168" s="626" t="str">
        <f t="shared" ref="B1168:B1195" si="67">pdeBulstat</f>
        <v>206088646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>Скуеър Кюб Пропъртис АД</v>
      </c>
      <c r="B1169" s="626" t="str">
        <f t="shared" si="67"/>
        <v>206088646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>Скуеър Кюб Пропъртис АД</v>
      </c>
      <c r="B1170" s="626" t="str">
        <f t="shared" si="67"/>
        <v>206088646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>Скуеър Кюб Пропъртис АД</v>
      </c>
      <c r="B1171" s="626" t="str">
        <f t="shared" si="67"/>
        <v>206088646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>Скуеър Кюб Пропъртис АД</v>
      </c>
      <c r="B1172" s="626" t="str">
        <f t="shared" si="67"/>
        <v>206088646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>Скуеър Кюб Пропъртис АД</v>
      </c>
      <c r="B1173" s="626" t="str">
        <f t="shared" si="67"/>
        <v>206088646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>Скуеър Кюб Пропъртис АД</v>
      </c>
      <c r="B1174" s="626" t="str">
        <f t="shared" si="67"/>
        <v>206088646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>Скуеър Кюб Пропъртис АД</v>
      </c>
      <c r="B1175" s="626" t="str">
        <f t="shared" si="67"/>
        <v>206088646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>Скуеър Кюб Пропъртис АД</v>
      </c>
      <c r="B1176" s="626" t="str">
        <f t="shared" si="67"/>
        <v>206088646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>Скуеър Кюб Пропъртис АД</v>
      </c>
      <c r="B1177" s="626" t="str">
        <f t="shared" si="67"/>
        <v>206088646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>Скуеър Кюб Пропъртис АД</v>
      </c>
      <c r="B1178" s="626" t="str">
        <f t="shared" si="67"/>
        <v>206088646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>Скуеър Кюб Пропъртис АД</v>
      </c>
      <c r="B1179" s="626" t="str">
        <f t="shared" si="67"/>
        <v>206088646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>Скуеър Кюб Пропъртис АД</v>
      </c>
      <c r="B1180" s="626" t="str">
        <f t="shared" si="67"/>
        <v>206088646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>Скуеър Кюб Пропъртис АД</v>
      </c>
      <c r="B1181" s="626" t="str">
        <f t="shared" si="67"/>
        <v>206088646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>Скуеър Кюб Пропъртис АД</v>
      </c>
      <c r="B1182" s="626" t="str">
        <f t="shared" si="67"/>
        <v>206088646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>Скуеър Кюб Пропъртис АД</v>
      </c>
      <c r="B1183" s="626" t="str">
        <f t="shared" si="67"/>
        <v>206088646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>Скуеър Кюб Пропъртис АД</v>
      </c>
      <c r="B1184" s="626" t="str">
        <f t="shared" si="67"/>
        <v>206088646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>Скуеър Кюб Пропъртис АД</v>
      </c>
      <c r="B1185" s="626" t="str">
        <f t="shared" si="67"/>
        <v>206088646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>Скуеър Кюб Пропъртис АД</v>
      </c>
      <c r="B1186" s="626" t="str">
        <f t="shared" si="67"/>
        <v>206088646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>Скуеър Кюб Пропъртис АД</v>
      </c>
      <c r="B1187" s="626" t="str">
        <f t="shared" si="67"/>
        <v>206088646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>Скуеър Кюб Пропъртис АД</v>
      </c>
      <c r="B1188" s="626" t="str">
        <f t="shared" si="67"/>
        <v>206088646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>Скуеър Кюб Пропъртис АД</v>
      </c>
      <c r="B1189" s="626" t="str">
        <f t="shared" si="67"/>
        <v>206088646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>Скуеър Кюб Пропъртис АД</v>
      </c>
      <c r="B1190" s="626" t="str">
        <f t="shared" si="67"/>
        <v>206088646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>Скуеър Кюб Пропъртис АД</v>
      </c>
      <c r="B1191" s="626" t="str">
        <f t="shared" si="67"/>
        <v>206088646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>Скуеър Кюб Пропъртис АД</v>
      </c>
      <c r="B1192" s="626" t="str">
        <f t="shared" si="67"/>
        <v>206088646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>Скуеър Кюб Пропъртис АД</v>
      </c>
      <c r="B1193" s="626" t="str">
        <f t="shared" si="67"/>
        <v>206088646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>Скуеър Кюб Пропъртис АД</v>
      </c>
      <c r="B1194" s="626" t="str">
        <f t="shared" si="67"/>
        <v>206088646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>Скуеър Кюб Пропъртис АД</v>
      </c>
      <c r="B1195" s="626" t="str">
        <f t="shared" si="67"/>
        <v>206088646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>Скуеър Кюб Пропъртис АД</v>
      </c>
      <c r="B1197" s="626" t="str">
        <f t="shared" ref="B1197:B1228" si="70">pdeBulstat</f>
        <v>206088646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>Скуеър Кюб Пропъртис АД</v>
      </c>
      <c r="B1198" s="626" t="str">
        <f t="shared" si="70"/>
        <v>206088646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>Скуеър Кюб Пропъртис АД</v>
      </c>
      <c r="B1199" s="626" t="str">
        <f t="shared" si="70"/>
        <v>206088646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>Скуеър Кюб Пропъртис АД</v>
      </c>
      <c r="B1200" s="626" t="str">
        <f t="shared" si="70"/>
        <v>206088646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>Скуеър Кюб Пропъртис АД</v>
      </c>
      <c r="B1201" s="626" t="str">
        <f t="shared" si="70"/>
        <v>206088646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Скуеър Кюб Пропъртис АД</v>
      </c>
      <c r="B1202" s="626" t="str">
        <f t="shared" si="70"/>
        <v>206088646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>Скуеър Кюб Пропъртис АД</v>
      </c>
      <c r="B1203" s="626" t="str">
        <f t="shared" si="70"/>
        <v>206088646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116225</v>
      </c>
    </row>
    <row r="1204" spans="1:8">
      <c r="A1204" s="626" t="str">
        <f t="shared" si="69"/>
        <v>Скуеър Кюб Пропъртис АД</v>
      </c>
      <c r="B1204" s="626" t="str">
        <f t="shared" si="70"/>
        <v>206088646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>Скуеър Кюб Пропъртис АД</v>
      </c>
      <c r="B1205" s="626" t="str">
        <f t="shared" si="70"/>
        <v>206088646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>Скуеър Кюб Пропъртис АД</v>
      </c>
      <c r="B1206" s="626" t="str">
        <f t="shared" si="70"/>
        <v>206088646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>Скуеър Кюб Пропъртис АД</v>
      </c>
      <c r="B1207" s="626" t="str">
        <f t="shared" si="70"/>
        <v>206088646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>Скуеър Кюб Пропъртис АД</v>
      </c>
      <c r="B1208" s="626" t="str">
        <f t="shared" si="70"/>
        <v>206088646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>Скуеър Кюб Пропъртис АД</v>
      </c>
      <c r="B1209" s="626" t="str">
        <f t="shared" si="70"/>
        <v>206088646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>Скуеър Кюб Пропъртис АД</v>
      </c>
      <c r="B1210" s="626" t="str">
        <f t="shared" si="70"/>
        <v>206088646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116225</v>
      </c>
    </row>
    <row r="1211" spans="1:8">
      <c r="A1211" s="626" t="str">
        <f t="shared" si="69"/>
        <v>Скуеър Кюб Пропъртис АД</v>
      </c>
      <c r="B1211" s="626" t="str">
        <f t="shared" si="70"/>
        <v>206088646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>Скуеър Кюб Пропъртис АД</v>
      </c>
      <c r="B1212" s="626" t="str">
        <f t="shared" si="70"/>
        <v>206088646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>Скуеър Кюб Пропъртис АД</v>
      </c>
      <c r="B1213" s="626" t="str">
        <f t="shared" si="70"/>
        <v>206088646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>Скуеър Кюб Пропъртис АД</v>
      </c>
      <c r="B1214" s="626" t="str">
        <f t="shared" si="70"/>
        <v>206088646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>Скуеър Кюб Пропъртис АД</v>
      </c>
      <c r="B1215" s="626" t="str">
        <f t="shared" si="70"/>
        <v>206088646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Скуеър Кюб Пропъртис АД</v>
      </c>
      <c r="B1216" s="626" t="str">
        <f t="shared" si="70"/>
        <v>206088646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>Скуеър Кюб Пропъртис АД</v>
      </c>
      <c r="B1217" s="626" t="str">
        <f t="shared" si="70"/>
        <v>206088646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>Скуеър Кюб Пропъртис АД</v>
      </c>
      <c r="B1218" s="626" t="str">
        <f t="shared" si="70"/>
        <v>206088646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>Скуеър Кюб Пропъртис АД</v>
      </c>
      <c r="B1219" s="626" t="str">
        <f t="shared" si="70"/>
        <v>206088646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>Скуеър Кюб Пропъртис АД</v>
      </c>
      <c r="B1220" s="626" t="str">
        <f t="shared" si="70"/>
        <v>206088646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>Скуеър Кюб Пропъртис АД</v>
      </c>
      <c r="B1221" s="626" t="str">
        <f t="shared" si="70"/>
        <v>206088646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>Скуеър Кюб Пропъртис АД</v>
      </c>
      <c r="B1222" s="626" t="str">
        <f t="shared" si="70"/>
        <v>206088646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>Скуеър Кюб Пропъртис АД</v>
      </c>
      <c r="B1223" s="626" t="str">
        <f t="shared" si="70"/>
        <v>206088646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>Скуеър Кюб Пропъртис АД</v>
      </c>
      <c r="B1224" s="626" t="str">
        <f t="shared" si="70"/>
        <v>206088646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>Скуеър Кюб Пропъртис АД</v>
      </c>
      <c r="B1225" s="626" t="str">
        <f t="shared" si="70"/>
        <v>206088646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>Скуеър Кюб Пропъртис АД</v>
      </c>
      <c r="B1226" s="626" t="str">
        <f t="shared" si="70"/>
        <v>206088646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>Скуеър Кюб Пропъртис АД</v>
      </c>
      <c r="B1227" s="626" t="str">
        <f t="shared" si="70"/>
        <v>206088646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>Скуеър Кюб Пропъртис АД</v>
      </c>
      <c r="B1228" s="626" t="str">
        <f t="shared" si="70"/>
        <v>206088646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Скуеър Кюб Пропъртис АД</v>
      </c>
      <c r="B1229" s="626" t="str">
        <f t="shared" ref="B1229:B1260" si="73">pdeBulstat</f>
        <v>206088646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Скуеър Кюб Пропъртис АД</v>
      </c>
      <c r="B1230" s="626" t="str">
        <f t="shared" si="73"/>
        <v>206088646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>Скуеър Кюб Пропъртис АД</v>
      </c>
      <c r="B1231" s="626" t="str">
        <f t="shared" si="73"/>
        <v>206088646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>Скуеър Кюб Пропъртис АД</v>
      </c>
      <c r="B1232" s="626" t="str">
        <f t="shared" si="73"/>
        <v>206088646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>Скуеър Кюб Пропъртис АД</v>
      </c>
      <c r="B1233" s="626" t="str">
        <f t="shared" si="73"/>
        <v>206088646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>Скуеър Кюб Пропъртис АД</v>
      </c>
      <c r="B1234" s="626" t="str">
        <f t="shared" si="73"/>
        <v>206088646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>Скуеър Кюб Пропъртис АД</v>
      </c>
      <c r="B1235" s="626" t="str">
        <f t="shared" si="73"/>
        <v>206088646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>Скуеър Кюб Пропъртис АД</v>
      </c>
      <c r="B1236" s="626" t="str">
        <f t="shared" si="73"/>
        <v>206088646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>Скуеър Кюб Пропъртис АД</v>
      </c>
      <c r="B1237" s="626" t="str">
        <f t="shared" si="73"/>
        <v>206088646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>Скуеър Кюб Пропъртис АД</v>
      </c>
      <c r="B1238" s="626" t="str">
        <f t="shared" si="73"/>
        <v>206088646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>Скуеър Кюб Пропъртис АД</v>
      </c>
      <c r="B1239" s="626" t="str">
        <f t="shared" si="73"/>
        <v>206088646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>Скуеър Кюб Пропъртис АД</v>
      </c>
      <c r="B1240" s="626" t="str">
        <f t="shared" si="73"/>
        <v>206088646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>Скуеър Кюб Пропъртис АД</v>
      </c>
      <c r="B1241" s="626" t="str">
        <f t="shared" si="73"/>
        <v>206088646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>Скуеър Кюб Пропъртис АД</v>
      </c>
      <c r="B1242" s="626" t="str">
        <f t="shared" si="73"/>
        <v>206088646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>Скуеър Кюб Пропъртис АД</v>
      </c>
      <c r="B1243" s="626" t="str">
        <f t="shared" si="73"/>
        <v>206088646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Скуеър Кюб Пропъртис АД</v>
      </c>
      <c r="B1244" s="626" t="str">
        <f t="shared" si="73"/>
        <v>206088646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>Скуеър Кюб Пропъртис АД</v>
      </c>
      <c r="B1245" s="626" t="str">
        <f t="shared" si="73"/>
        <v>206088646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3659</v>
      </c>
    </row>
    <row r="1246" spans="1:8">
      <c r="A1246" s="626" t="str">
        <f t="shared" si="72"/>
        <v>Скуеър Кюб Пропъртис АД</v>
      </c>
      <c r="B1246" s="626" t="str">
        <f t="shared" si="73"/>
        <v>206088646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>Скуеър Кюб Пропъртис АД</v>
      </c>
      <c r="B1247" s="626" t="str">
        <f t="shared" si="73"/>
        <v>206088646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>Скуеър Кюб Пропъртис АД</v>
      </c>
      <c r="B1248" s="626" t="str">
        <f t="shared" si="73"/>
        <v>206088646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>Скуеър Кюб Пропъртис АД</v>
      </c>
      <c r="B1249" s="626" t="str">
        <f t="shared" si="73"/>
        <v>206088646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>Скуеър Кюб Пропъртис АД</v>
      </c>
      <c r="B1250" s="626" t="str">
        <f t="shared" si="73"/>
        <v>206088646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>Скуеър Кюб Пропъртис АД</v>
      </c>
      <c r="B1251" s="626" t="str">
        <f t="shared" si="73"/>
        <v>206088646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>Скуеър Кюб Пропъртис АД</v>
      </c>
      <c r="B1252" s="626" t="str">
        <f t="shared" si="73"/>
        <v>206088646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3659</v>
      </c>
    </row>
    <row r="1253" spans="1:8">
      <c r="A1253" s="626" t="str">
        <f t="shared" si="72"/>
        <v>Скуеър Кюб Пропъртис АД</v>
      </c>
      <c r="B1253" s="626" t="str">
        <f t="shared" si="73"/>
        <v>206088646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>Скуеър Кюб Пропъртис АД</v>
      </c>
      <c r="B1254" s="626" t="str">
        <f t="shared" si="73"/>
        <v>206088646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>Скуеър Кюб Пропъртис АД</v>
      </c>
      <c r="B1255" s="626" t="str">
        <f t="shared" si="73"/>
        <v>206088646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>Скуеър Кюб Пропъртис АД</v>
      </c>
      <c r="B1256" s="626" t="str">
        <f t="shared" si="73"/>
        <v>206088646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>Скуеър Кюб Пропъртис АД</v>
      </c>
      <c r="B1257" s="626" t="str">
        <f t="shared" si="73"/>
        <v>206088646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Скуеър Кюб Пропъртис АД</v>
      </c>
      <c r="B1258" s="626" t="str">
        <f t="shared" si="73"/>
        <v>206088646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>Скуеър Кюб Пропъртис АД</v>
      </c>
      <c r="B1259" s="626" t="str">
        <f t="shared" si="73"/>
        <v>206088646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>Скуеър Кюб Пропъртис АД</v>
      </c>
      <c r="B1260" s="626" t="str">
        <f t="shared" si="73"/>
        <v>206088646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Скуеър Кюб Пропъртис АД</v>
      </c>
      <c r="B1261" s="626" t="str">
        <f t="shared" ref="B1261:B1294" si="76">pdeBulstat</f>
        <v>206088646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>Скуеър Кюб Пропъртис АД</v>
      </c>
      <c r="B1262" s="626" t="str">
        <f t="shared" si="76"/>
        <v>206088646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>Скуеър Кюб Пропъртис АД</v>
      </c>
      <c r="B1263" s="626" t="str">
        <f t="shared" si="76"/>
        <v>206088646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>Скуеър Кюб Пропъртис АД</v>
      </c>
      <c r="B1264" s="626" t="str">
        <f t="shared" si="76"/>
        <v>206088646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>Скуеър Кюб Пропъртис АД</v>
      </c>
      <c r="B1265" s="626" t="str">
        <f t="shared" si="76"/>
        <v>206088646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>Скуеър Кюб Пропъртис АД</v>
      </c>
      <c r="B1266" s="626" t="str">
        <f t="shared" si="76"/>
        <v>206088646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>Скуеър Кюб Пропъртис АД</v>
      </c>
      <c r="B1267" s="626" t="str">
        <f t="shared" si="76"/>
        <v>206088646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>Скуеър Кюб Пропъртис АД</v>
      </c>
      <c r="B1268" s="626" t="str">
        <f t="shared" si="76"/>
        <v>206088646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>Скуеър Кюб Пропъртис АД</v>
      </c>
      <c r="B1269" s="626" t="str">
        <f t="shared" si="76"/>
        <v>206088646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>Скуеър Кюб Пропъртис АД</v>
      </c>
      <c r="B1270" s="626" t="str">
        <f t="shared" si="76"/>
        <v>206088646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>Скуеър Кюб Пропъртис АД</v>
      </c>
      <c r="B1271" s="626" t="str">
        <f t="shared" si="76"/>
        <v>206088646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Скуеър Кюб Пропъртис АД</v>
      </c>
      <c r="B1272" s="626" t="str">
        <f t="shared" si="76"/>
        <v>206088646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>Скуеър Кюб Пропъртис АД</v>
      </c>
      <c r="B1273" s="626" t="str">
        <f t="shared" si="76"/>
        <v>206088646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>Скуеър Кюб Пропъртис АД</v>
      </c>
      <c r="B1274" s="626" t="str">
        <f t="shared" si="76"/>
        <v>206088646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>Скуеър Кюб Пропъртис АД</v>
      </c>
      <c r="B1275" s="626" t="str">
        <f t="shared" si="76"/>
        <v>206088646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>Скуеър Кюб Пропъртис АД</v>
      </c>
      <c r="B1276" s="626" t="str">
        <f t="shared" si="76"/>
        <v>206088646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>Скуеър Кюб Пропъртис АД</v>
      </c>
      <c r="B1277" s="626" t="str">
        <f t="shared" si="76"/>
        <v>206088646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>Скуеър Кюб Пропъртис АД</v>
      </c>
      <c r="B1278" s="626" t="str">
        <f t="shared" si="76"/>
        <v>206088646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>Скуеър Кюб Пропъртис АД</v>
      </c>
      <c r="B1279" s="626" t="str">
        <f t="shared" si="76"/>
        <v>206088646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>Скуеър Кюб Пропъртис АД</v>
      </c>
      <c r="B1280" s="626" t="str">
        <f t="shared" si="76"/>
        <v>206088646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>Скуеър Кюб Пропъртис АД</v>
      </c>
      <c r="B1281" s="626" t="str">
        <f t="shared" si="76"/>
        <v>206088646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>Скуеър Кюб Пропъртис АД</v>
      </c>
      <c r="B1282" s="626" t="str">
        <f t="shared" si="76"/>
        <v>206088646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>Скуеър Кюб Пропъртис АД</v>
      </c>
      <c r="B1283" s="626" t="str">
        <f t="shared" si="76"/>
        <v>206088646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>Скуеър Кюб Пропъртис АД</v>
      </c>
      <c r="B1284" s="626" t="str">
        <f t="shared" si="76"/>
        <v>206088646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>Скуеър Кюб Пропъртис АД</v>
      </c>
      <c r="B1285" s="626" t="str">
        <f t="shared" si="76"/>
        <v>206088646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Скуеър Кюб Пропъртис АД</v>
      </c>
      <c r="B1286" s="626" t="str">
        <f t="shared" si="76"/>
        <v>206088646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>Скуеър Кюб Пропъртис АД</v>
      </c>
      <c r="B1287" s="626" t="str">
        <f t="shared" si="76"/>
        <v>206088646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3659</v>
      </c>
    </row>
    <row r="1288" spans="1:8">
      <c r="A1288" s="626" t="str">
        <f t="shared" si="75"/>
        <v>Скуеър Кюб Пропъртис АД</v>
      </c>
      <c r="B1288" s="626" t="str">
        <f t="shared" si="76"/>
        <v>206088646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>Скуеър Кюб Пропъртис АД</v>
      </c>
      <c r="B1289" s="626" t="str">
        <f t="shared" si="76"/>
        <v>206088646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>Скуеър Кюб Пропъртис АД</v>
      </c>
      <c r="B1290" s="626" t="str">
        <f t="shared" si="76"/>
        <v>206088646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>Скуеър Кюб Пропъртис АД</v>
      </c>
      <c r="B1291" s="626" t="str">
        <f t="shared" si="76"/>
        <v>206088646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>Скуеър Кюб Пропъртис АД</v>
      </c>
      <c r="B1292" s="626" t="str">
        <f t="shared" si="76"/>
        <v>206088646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>Скуеър Кюб Пропъртис АД</v>
      </c>
      <c r="B1293" s="626" t="str">
        <f t="shared" si="76"/>
        <v>206088646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>Скуеър Кюб Пропъртис АД</v>
      </c>
      <c r="B1294" s="626" t="str">
        <f t="shared" si="76"/>
        <v>206088646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3659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>Скуеър Кюб Пропъртис АД</v>
      </c>
      <c r="B1296" s="626" t="str">
        <f t="shared" ref="B1296:B1335" si="79">pdeBulstat</f>
        <v>206088646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1550</v>
      </c>
    </row>
    <row r="1297" spans="1:8">
      <c r="A1297" s="626" t="str">
        <f t="shared" si="78"/>
        <v>Скуеър Кюб Пропъртис АД</v>
      </c>
      <c r="B1297" s="626" t="str">
        <f t="shared" si="79"/>
        <v>206088646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>Скуеър Кюб Пропъртис АД</v>
      </c>
      <c r="B1298" s="626" t="str">
        <f t="shared" si="79"/>
        <v>206088646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>Скуеър Кюб Пропъртис АД</v>
      </c>
      <c r="B1299" s="626" t="str">
        <f t="shared" si="79"/>
        <v>206088646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>Скуеър Кюб Пропъртис АД</v>
      </c>
      <c r="B1300" s="626" t="str">
        <f t="shared" si="79"/>
        <v>206088646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1550</v>
      </c>
    </row>
    <row r="1301" spans="1:8">
      <c r="A1301" s="626" t="str">
        <f t="shared" si="78"/>
        <v>Скуеър Кюб Пропъртис АД</v>
      </c>
      <c r="B1301" s="626" t="str">
        <f t="shared" si="79"/>
        <v>206088646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>Скуеър Кюб Пропъртис АД</v>
      </c>
      <c r="B1302" s="626" t="str">
        <f t="shared" si="79"/>
        <v>206088646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>Скуеър Кюб Пропъртис АД</v>
      </c>
      <c r="B1303" s="626" t="str">
        <f t="shared" si="79"/>
        <v>206088646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>Скуеър Кюб Пропъртис АД</v>
      </c>
      <c r="B1304" s="626" t="str">
        <f t="shared" si="79"/>
        <v>206088646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>Скуеър Кюб Пропъртис АД</v>
      </c>
      <c r="B1305" s="626" t="str">
        <f t="shared" si="79"/>
        <v>206088646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>Скуеър Кюб Пропъртис АД</v>
      </c>
      <c r="B1306" s="626" t="str">
        <f t="shared" si="79"/>
        <v>206088646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>Скуеър Кюб Пропъртис АД</v>
      </c>
      <c r="B1307" s="626" t="str">
        <f t="shared" si="79"/>
        <v>206088646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>Скуеър Кюб Пропъртис АД</v>
      </c>
      <c r="B1308" s="626" t="str">
        <f t="shared" si="79"/>
        <v>206088646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>Скуеър Кюб Пропъртис АД</v>
      </c>
      <c r="B1309" s="626" t="str">
        <f t="shared" si="79"/>
        <v>206088646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>Скуеър Кюб Пропъртис АД</v>
      </c>
      <c r="B1310" s="626" t="str">
        <f t="shared" si="79"/>
        <v>206088646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>Скуеър Кюб Пропъртис АД</v>
      </c>
      <c r="B1311" s="626" t="str">
        <f t="shared" si="79"/>
        <v>206088646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>Скуеър Кюб Пропъртис АД</v>
      </c>
      <c r="B1312" s="626" t="str">
        <f t="shared" si="79"/>
        <v>206088646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>Скуеър Кюб Пропъртис АД</v>
      </c>
      <c r="B1313" s="626" t="str">
        <f t="shared" si="79"/>
        <v>206088646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>Скуеър Кюб Пропъртис АД</v>
      </c>
      <c r="B1314" s="626" t="str">
        <f t="shared" si="79"/>
        <v>206088646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>Скуеър Кюб Пропъртис АД</v>
      </c>
      <c r="B1315" s="626" t="str">
        <f t="shared" si="79"/>
        <v>206088646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>Скуеър Кюб Пропъртис АД</v>
      </c>
      <c r="B1316" s="626" t="str">
        <f t="shared" si="79"/>
        <v>206088646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>Скуеър Кюб Пропъртис АД</v>
      </c>
      <c r="B1317" s="626" t="str">
        <f t="shared" si="79"/>
        <v>206088646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>Скуеър Кюб Пропъртис АД</v>
      </c>
      <c r="B1318" s="626" t="str">
        <f t="shared" si="79"/>
        <v>206088646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>Скуеър Кюб Пропъртис АД</v>
      </c>
      <c r="B1319" s="626" t="str">
        <f t="shared" si="79"/>
        <v>206088646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>Скуеър Кюб Пропъртис АД</v>
      </c>
      <c r="B1320" s="626" t="str">
        <f t="shared" si="79"/>
        <v>206088646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>Скуеър Кюб Пропъртис АД</v>
      </c>
      <c r="B1321" s="626" t="str">
        <f t="shared" si="79"/>
        <v>206088646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>Скуеър Кюб Пропъртис АД</v>
      </c>
      <c r="B1322" s="626" t="str">
        <f t="shared" si="79"/>
        <v>206088646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>Скуеър Кюб Пропъртис АД</v>
      </c>
      <c r="B1323" s="626" t="str">
        <f t="shared" si="79"/>
        <v>206088646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>Скуеър Кюб Пропъртис АД</v>
      </c>
      <c r="B1324" s="626" t="str">
        <f t="shared" si="79"/>
        <v>206088646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>Скуеър Кюб Пропъртис АД</v>
      </c>
      <c r="B1325" s="626" t="str">
        <f t="shared" si="79"/>
        <v>206088646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>Скуеър Кюб Пропъртис АД</v>
      </c>
      <c r="B1326" s="626" t="str">
        <f t="shared" si="79"/>
        <v>206088646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1550</v>
      </c>
    </row>
    <row r="1327" spans="1:8">
      <c r="A1327" s="626" t="str">
        <f t="shared" si="78"/>
        <v>Скуеър Кюб Пропъртис АД</v>
      </c>
      <c r="B1327" s="626" t="str">
        <f t="shared" si="79"/>
        <v>206088646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>Скуеър Кюб Пропъртис АД</v>
      </c>
      <c r="B1328" s="626" t="str">
        <f t="shared" si="79"/>
        <v>206088646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>Скуеър Кюб Пропъртис АД</v>
      </c>
      <c r="B1329" s="626" t="str">
        <f t="shared" si="79"/>
        <v>206088646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>Скуеър Кюб Пропъртис АД</v>
      </c>
      <c r="B1330" s="626" t="str">
        <f t="shared" si="79"/>
        <v>206088646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1550</v>
      </c>
    </row>
    <row r="1331" spans="1:8">
      <c r="A1331" s="626" t="str">
        <f t="shared" si="78"/>
        <v>Скуеър Кюб Пропъртис АД</v>
      </c>
      <c r="B1331" s="626" t="str">
        <f t="shared" si="79"/>
        <v>206088646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>Скуеър Кюб Пропъртис АД</v>
      </c>
      <c r="B1332" s="626" t="str">
        <f t="shared" si="79"/>
        <v>206088646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>Скуеър Кюб Пропъртис АД</v>
      </c>
      <c r="B1333" s="626" t="str">
        <f t="shared" si="79"/>
        <v>206088646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>Скуеър Кюб Пропъртис АД</v>
      </c>
      <c r="B1334" s="626" t="str">
        <f t="shared" si="79"/>
        <v>206088646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>Скуеър Кюб Пропъртис АД</v>
      </c>
      <c r="B1335" s="626" t="str">
        <f t="shared" si="79"/>
        <v>206088646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3" zoomScale="90" zoomScaleNormal="85" zoomScaleSheetLayoutView="90" workbookViewId="0">
      <selection activeCell="E97" sqref="E97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СКУЕЪР КЮБ ПРОПЪРТИС АД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206088646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5052</v>
      </c>
      <c r="H12" s="159">
        <v>5052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5052</v>
      </c>
      <c r="H13" s="159">
        <v>5052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5052</v>
      </c>
      <c r="H18" s="545">
        <f>H12+H15+H16+H17</f>
        <v>5052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>
        <v>1</v>
      </c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1</v>
      </c>
      <c r="E20" s="74" t="s">
        <v>73</v>
      </c>
      <c r="F20" s="78" t="s">
        <v>74</v>
      </c>
      <c r="G20" s="160"/>
      <c r="H20" s="159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303</v>
      </c>
      <c r="H22" s="531">
        <f>SUM(H23:H25)</f>
        <v>303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303</v>
      </c>
      <c r="H23" s="159">
        <v>303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303</v>
      </c>
      <c r="H26" s="533">
        <f>H20+H21+H22</f>
        <v>303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-143</v>
      </c>
      <c r="H28" s="531">
        <f>SUM(H29:H31)</f>
        <v>-92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f>3033-303</f>
        <v>2730</v>
      </c>
      <c r="H29" s="159">
        <f>3033-303</f>
        <v>2730</v>
      </c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-2873</v>
      </c>
      <c r="H30" s="159">
        <v>-2822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-81</v>
      </c>
      <c r="H33" s="159">
        <v>-51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-224</v>
      </c>
      <c r="H34" s="533">
        <f>H28+H32+H33</f>
        <v>-143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1550</v>
      </c>
      <c r="D35" s="531">
        <f>SUM(D36:D39)</f>
        <v>1550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>
        <v>1550</v>
      </c>
      <c r="D36" s="159">
        <v>1550</v>
      </c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5131</v>
      </c>
      <c r="H37" s="535">
        <f>H26+H18+H34</f>
        <v>5212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1550</v>
      </c>
      <c r="D46" s="533">
        <f>D35+D40+D45</f>
        <v>1550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>
        <v>35</v>
      </c>
      <c r="D55" s="426">
        <v>35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1585</v>
      </c>
      <c r="D56" s="537">
        <f>D20+D21+D22+D28+D33+D46+D52+D54+D55</f>
        <v>1586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>
        <v>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111</v>
      </c>
      <c r="H61" s="531">
        <f>SUM(H62:H68)</f>
        <v>26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98</v>
      </c>
      <c r="H62" s="159">
        <v>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9</v>
      </c>
      <c r="H64" s="159">
        <v>10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5</v>
      </c>
      <c r="H69" s="159">
        <v>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116</v>
      </c>
      <c r="H71" s="533">
        <f>H59+H60+H61+H69+H70</f>
        <v>33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3659</v>
      </c>
      <c r="D79" s="531">
        <f>SUM(D80:D82)</f>
        <v>3659</v>
      </c>
      <c r="E79" s="168" t="s">
        <v>261</v>
      </c>
      <c r="F79" s="82" t="s">
        <v>262</v>
      </c>
      <c r="G79" s="534">
        <f>G71+G73+G75+G77</f>
        <v>116</v>
      </c>
      <c r="H79" s="535">
        <f>H71+H73+H75+H77</f>
        <v>33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3659</v>
      </c>
      <c r="D82" s="159">
        <v>3659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3659</v>
      </c>
      <c r="D85" s="533">
        <f>D84+D83+D79</f>
        <v>3659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3</v>
      </c>
      <c r="D92" s="533">
        <f>SUM(D88:D91)</f>
        <v>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3662</v>
      </c>
      <c r="D94" s="537">
        <f>D65+D76+D85+D92+D93</f>
        <v>3659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5247</v>
      </c>
      <c r="D95" s="539">
        <f>D94+D56</f>
        <v>5245</v>
      </c>
      <c r="E95" s="191" t="s">
        <v>291</v>
      </c>
      <c r="F95" s="436" t="s">
        <v>292</v>
      </c>
      <c r="G95" s="538">
        <f>G37+G40+G56+G79</f>
        <v>5247</v>
      </c>
      <c r="H95" s="539">
        <f>H37+H40+H56+H79</f>
        <v>5245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46111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Корпорът Адвайзърс ООД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997</v>
      </c>
      <c r="C103" s="635"/>
      <c r="D103" s="635"/>
      <c r="E103" s="635"/>
      <c r="M103" s="81"/>
    </row>
    <row r="104" spans="1:13" ht="21.75" customHeight="1">
      <c r="A104" s="615"/>
      <c r="B104" s="635" t="s">
        <v>294</v>
      </c>
      <c r="C104" s="635"/>
      <c r="D104" s="635"/>
      <c r="E104" s="635"/>
    </row>
    <row r="105" spans="1:13" ht="21.75" customHeight="1">
      <c r="A105" s="615"/>
      <c r="B105" s="635" t="s">
        <v>294</v>
      </c>
      <c r="C105" s="635"/>
      <c r="D105" s="635"/>
      <c r="E105" s="635"/>
      <c r="M105" s="81"/>
    </row>
    <row r="106" spans="1:13" ht="21.75" customHeight="1">
      <c r="A106" s="615"/>
      <c r="B106" s="635" t="s">
        <v>294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="80" zoomScaleNormal="70" zoomScaleSheetLayoutView="80" workbookViewId="0">
      <selection activeCell="E33" sqref="E3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СКУЕЪР КЮБ ПРОПЪРТИС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206088646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0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49</v>
      </c>
      <c r="D13" s="276">
        <v>28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>
        <v>3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25</v>
      </c>
      <c r="D15" s="276">
        <v>19</v>
      </c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>
        <v>5</v>
      </c>
      <c r="D16" s="276">
        <v>5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5"/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79</v>
      </c>
      <c r="D22" s="560">
        <f>SUM(D12:D18)+D19</f>
        <v>55</v>
      </c>
      <c r="E22" s="157" t="s">
        <v>336</v>
      </c>
      <c r="F22" s="199" t="s">
        <v>337</v>
      </c>
      <c r="G22" s="275"/>
      <c r="H22" s="276"/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>
        <v>2</v>
      </c>
      <c r="D25" s="276"/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2</v>
      </c>
      <c r="D29" s="560">
        <f>SUM(D25:D28)</f>
        <v>1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81</v>
      </c>
      <c r="D31" s="214">
        <f>D29+D22</f>
        <v>56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81</v>
      </c>
      <c r="H33" s="560">
        <f>IF((D31-H31)&gt;0,D31-H31,0)</f>
        <v>56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81</v>
      </c>
      <c r="D36" s="566">
        <f>D31-D34+D35</f>
        <v>56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 ht="16.2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81</v>
      </c>
      <c r="H37" s="214">
        <f>IF((D36-H36)&gt;0,D36-H36,0)</f>
        <v>56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-5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>
        <v>-5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81</v>
      </c>
      <c r="H42" s="205">
        <f>IF(H37&gt;0,IF(D38+H37&lt;0,0,D38+H37),IF(D37-D38&lt;0,D38-D37,0))</f>
        <v>51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81</v>
      </c>
      <c r="H44" s="228">
        <f>IF(D42=0,IF(H42-H43&gt;0,H42-H43+D43,0),IF(D42-D43&lt;0,D43-D42+H43,0))</f>
        <v>51</v>
      </c>
    </row>
    <row r="45" spans="1:8" ht="16.2" thickBot="1">
      <c r="A45" s="230" t="s">
        <v>399</v>
      </c>
      <c r="B45" s="231" t="s">
        <v>400</v>
      </c>
      <c r="C45" s="561">
        <f>C36+C38+C42</f>
        <v>81</v>
      </c>
      <c r="D45" s="562">
        <f>D36+D38+D42</f>
        <v>51</v>
      </c>
      <c r="E45" s="230" t="s">
        <v>401</v>
      </c>
      <c r="F45" s="232" t="s">
        <v>402</v>
      </c>
      <c r="G45" s="561">
        <f>G42+G36</f>
        <v>81</v>
      </c>
      <c r="H45" s="562">
        <f>H42+H36</f>
        <v>51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46111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Корпорът Адвайзърс ООД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997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19" zoomScale="80" zoomScaleNormal="96" zoomScaleSheetLayoutView="80" workbookViewId="0">
      <selection activeCell="D18" sqref="D1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СКУЕЪР КЮБ ПРОПЪРТИС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206088646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0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-48</v>
      </c>
      <c r="D12" s="159">
        <v>-28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-32</v>
      </c>
      <c r="D14" s="159">
        <v>-19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-5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-85</v>
      </c>
      <c r="D21" s="583">
        <f>SUM(D11:D20)</f>
        <v>-48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88</v>
      </c>
      <c r="D37" s="159">
        <v>8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88</v>
      </c>
      <c r="D43" s="585">
        <f>SUM(D35:D42)</f>
        <v>8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3</v>
      </c>
      <c r="D44" s="266">
        <f>D43+D33+D21</f>
        <v>-40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0</v>
      </c>
      <c r="D45" s="268">
        <v>40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3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>
        <v>3</v>
      </c>
      <c r="D47" s="257">
        <v>0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480</v>
      </c>
      <c r="G50" s="148"/>
      <c r="H50" s="148"/>
    </row>
    <row r="51" spans="1:13" ht="30.75" customHeight="1">
      <c r="A51" s="640" t="s">
        <v>481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46111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Корпорът Адвайзърс ООД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 ht="15.75" customHeight="1">
      <c r="A59" s="615"/>
      <c r="B59" s="635" t="s">
        <v>997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6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7" zoomScale="96" zoomScaleNormal="100" zoomScaleSheetLayoutView="96" workbookViewId="0">
      <selection activeCell="J37" sqref="J37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СКУЕЪР КЮБ ПРОПЪРТИС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206088646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2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2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0"/>
    </row>
    <row r="13" spans="1:14">
      <c r="A13" s="487" t="s">
        <v>502</v>
      </c>
      <c r="B13" s="488" t="s">
        <v>503</v>
      </c>
      <c r="C13" s="519">
        <f>'1-Баланс'!H18</f>
        <v>5052</v>
      </c>
      <c r="D13" s="519">
        <f>'1-Баланс'!H20</f>
        <v>0</v>
      </c>
      <c r="E13" s="519">
        <f>'1-Баланс'!H21</f>
        <v>0</v>
      </c>
      <c r="F13" s="519">
        <f>'1-Баланс'!H23-303</f>
        <v>0</v>
      </c>
      <c r="G13" s="519">
        <f>'1-Баланс'!H24</f>
        <v>0</v>
      </c>
      <c r="H13" s="520"/>
      <c r="I13" s="519">
        <f>'1-Баланс'!H29+'1-Баланс'!H32+303</f>
        <v>3033</v>
      </c>
      <c r="J13" s="519">
        <f>'1-Баланс'!H30+'1-Баланс'!H33</f>
        <v>-2873</v>
      </c>
      <c r="K13" s="520"/>
      <c r="L13" s="519">
        <f>SUM(C13:K13)</f>
        <v>5212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303</v>
      </c>
      <c r="G14" s="140">
        <f t="shared" si="0"/>
        <v>0</v>
      </c>
      <c r="H14" s="140">
        <f t="shared" si="0"/>
        <v>0</v>
      </c>
      <c r="I14" s="140">
        <f t="shared" si="0"/>
        <v>-303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>
        <v>303</v>
      </c>
      <c r="G16" s="275"/>
      <c r="H16" s="275"/>
      <c r="I16" s="275">
        <v>-303</v>
      </c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5052</v>
      </c>
      <c r="D17" s="519">
        <f t="shared" ref="D17:M17" si="2">D13+D14</f>
        <v>0</v>
      </c>
      <c r="E17" s="519">
        <f t="shared" si="2"/>
        <v>0</v>
      </c>
      <c r="F17" s="519">
        <f t="shared" si="2"/>
        <v>303</v>
      </c>
      <c r="G17" s="519">
        <f t="shared" si="2"/>
        <v>0</v>
      </c>
      <c r="H17" s="519">
        <f t="shared" si="2"/>
        <v>0</v>
      </c>
      <c r="I17" s="519">
        <f t="shared" si="2"/>
        <v>2730</v>
      </c>
      <c r="J17" s="519">
        <f t="shared" si="2"/>
        <v>-2873</v>
      </c>
      <c r="K17" s="519">
        <f t="shared" si="2"/>
        <v>0</v>
      </c>
      <c r="L17" s="519">
        <f t="shared" si="1"/>
        <v>5212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-81</v>
      </c>
      <c r="K18" s="520"/>
      <c r="L18" s="519">
        <f t="shared" si="1"/>
        <v>-81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5052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303</v>
      </c>
      <c r="G31" s="519">
        <f t="shared" si="6"/>
        <v>0</v>
      </c>
      <c r="H31" s="519">
        <f t="shared" si="6"/>
        <v>0</v>
      </c>
      <c r="I31" s="519">
        <f t="shared" si="6"/>
        <v>2730</v>
      </c>
      <c r="J31" s="519">
        <f t="shared" si="6"/>
        <v>-2954</v>
      </c>
      <c r="K31" s="519">
        <f t="shared" si="6"/>
        <v>0</v>
      </c>
      <c r="L31" s="519">
        <f t="shared" si="1"/>
        <v>5131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5052</v>
      </c>
      <c r="D34" s="522">
        <f t="shared" si="7"/>
        <v>0</v>
      </c>
      <c r="E34" s="522">
        <f t="shared" si="7"/>
        <v>0</v>
      </c>
      <c r="F34" s="522">
        <f t="shared" si="7"/>
        <v>303</v>
      </c>
      <c r="G34" s="522">
        <f t="shared" si="7"/>
        <v>0</v>
      </c>
      <c r="H34" s="522">
        <f t="shared" si="7"/>
        <v>0</v>
      </c>
      <c r="I34" s="522">
        <f t="shared" si="7"/>
        <v>2730</v>
      </c>
      <c r="J34" s="522">
        <f t="shared" si="7"/>
        <v>-2954</v>
      </c>
      <c r="K34" s="522">
        <f t="shared" si="7"/>
        <v>0</v>
      </c>
      <c r="L34" s="522">
        <f t="shared" si="1"/>
        <v>5131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46111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Корпорът Адвайзърс ООД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 ht="15.75" customHeight="1">
      <c r="A43" s="615"/>
      <c r="B43" s="635" t="s">
        <v>997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A14" sqref="A14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СКУЕЪР КЮБ ПРОПЪРТИС АД</v>
      </c>
      <c r="B3" s="49"/>
      <c r="C3" s="16"/>
      <c r="D3" s="19"/>
    </row>
    <row r="4" spans="1:7">
      <c r="A4" s="62" t="str">
        <f>CONCATENATE("ЕИК по БУЛСТАТ: ", pdeBulstat)</f>
        <v>ЕИК по БУЛСТАТ: 206088646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1550</v>
      </c>
      <c r="D12" s="77">
        <v>100</v>
      </c>
      <c r="E12" s="77"/>
      <c r="F12" s="417">
        <f>C12-E12</f>
        <v>1550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1550</v>
      </c>
      <c r="D27" s="419"/>
      <c r="E27" s="419">
        <f>SUM(E12:E26)</f>
        <v>0</v>
      </c>
      <c r="F27" s="419">
        <f>SUM(F12:F26)</f>
        <v>1550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1550</v>
      </c>
      <c r="D79" s="419"/>
      <c r="E79" s="419">
        <f>E78+E61+E44+E27</f>
        <v>0</v>
      </c>
      <c r="F79" s="419">
        <f>F78+F61+F44+F27</f>
        <v>1550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46111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Корпорът Адвайзърс ООД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 ht="15.75" customHeight="1">
      <c r="A156" s="615"/>
      <c r="B156" s="635" t="s">
        <v>997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D31" sqref="D3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СКУЕЪР КЮБ ПРОПЪРТИС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206088646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5</v>
      </c>
      <c r="E18" s="287"/>
      <c r="F18" s="287">
        <v>5</v>
      </c>
      <c r="G18" s="283">
        <f t="shared" si="2"/>
        <v>0</v>
      </c>
      <c r="H18" s="287"/>
      <c r="I18" s="287"/>
      <c r="J18" s="283">
        <f t="shared" si="3"/>
        <v>0</v>
      </c>
      <c r="K18" s="287">
        <v>4</v>
      </c>
      <c r="L18" s="287"/>
      <c r="M18" s="287">
        <v>4</v>
      </c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5</v>
      </c>
      <c r="E19" s="288">
        <f>SUM(E11:E18)</f>
        <v>0</v>
      </c>
      <c r="F19" s="288">
        <f>SUM(F11:F18)</f>
        <v>5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4</v>
      </c>
      <c r="L19" s="288">
        <f>SUM(L11:L18)</f>
        <v>0</v>
      </c>
      <c r="M19" s="288">
        <f>SUM(M11:M18)</f>
        <v>4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1550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1550</v>
      </c>
      <c r="H30" s="293">
        <f t="shared" si="6"/>
        <v>0</v>
      </c>
      <c r="I30" s="293">
        <f t="shared" si="6"/>
        <v>0</v>
      </c>
      <c r="J30" s="293">
        <f t="shared" si="3"/>
        <v>1550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1550</v>
      </c>
    </row>
    <row r="31" spans="1:18">
      <c r="A31" s="296"/>
      <c r="B31" s="280" t="s">
        <v>127</v>
      </c>
      <c r="C31" s="126" t="s">
        <v>637</v>
      </c>
      <c r="D31" s="287">
        <v>1550</v>
      </c>
      <c r="E31" s="287"/>
      <c r="F31" s="287"/>
      <c r="G31" s="283">
        <f t="shared" si="2"/>
        <v>1550</v>
      </c>
      <c r="H31" s="287"/>
      <c r="I31" s="287"/>
      <c r="J31" s="283">
        <f t="shared" si="3"/>
        <v>1550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1550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1550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1550</v>
      </c>
      <c r="H41" s="288">
        <f t="shared" si="10"/>
        <v>0</v>
      </c>
      <c r="I41" s="288">
        <f t="shared" si="10"/>
        <v>0</v>
      </c>
      <c r="J41" s="283">
        <f t="shared" si="3"/>
        <v>1550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1550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1555</v>
      </c>
      <c r="E43" s="306">
        <f>E19+E20+E22+E28+E41+E42</f>
        <v>0</v>
      </c>
      <c r="F43" s="306">
        <f t="shared" ref="F43:R43" si="11">F19+F20+F22+F28+F41+F42</f>
        <v>5</v>
      </c>
      <c r="G43" s="306">
        <f t="shared" si="11"/>
        <v>1550</v>
      </c>
      <c r="H43" s="306">
        <f t="shared" si="11"/>
        <v>0</v>
      </c>
      <c r="I43" s="306">
        <f t="shared" si="11"/>
        <v>0</v>
      </c>
      <c r="J43" s="306">
        <f t="shared" si="11"/>
        <v>1550</v>
      </c>
      <c r="K43" s="306">
        <f t="shared" si="11"/>
        <v>4</v>
      </c>
      <c r="L43" s="306">
        <f t="shared" si="11"/>
        <v>0</v>
      </c>
      <c r="M43" s="306">
        <f t="shared" si="11"/>
        <v>4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1550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46111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Корпорът Адвайзърс ООД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 ht="15.75" customHeight="1">
      <c r="B51" s="615"/>
      <c r="C51" s="635" t="s">
        <v>997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6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СКУЕЪР КЮБ ПРОПЪРТИС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206088646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35</v>
      </c>
      <c r="D23" s="391"/>
      <c r="E23" s="390">
        <f t="shared" si="0"/>
        <v>35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35</v>
      </c>
      <c r="D46" s="392">
        <f>D45+D23+D21+D11</f>
        <v>0</v>
      </c>
      <c r="E46" s="393">
        <f>E45+E23+E21+E11</f>
        <v>35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98</v>
      </c>
      <c r="D73" s="113">
        <f>SUM(D74:D76)</f>
        <v>98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98</v>
      </c>
      <c r="D76" s="160">
        <v>98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</v>
      </c>
      <c r="D87" s="111">
        <f>SUM(D88:D92)+D96</f>
        <v>13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9</v>
      </c>
      <c r="D89" s="160">
        <v>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</v>
      </c>
      <c r="D97" s="160">
        <v>5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116</v>
      </c>
      <c r="D98" s="382">
        <f>D87+D82+D77+D73+D97</f>
        <v>116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116</v>
      </c>
      <c r="D99" s="376">
        <f>D98+D70+D68</f>
        <v>116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46111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Корпорът Адвайзърс ООД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997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294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294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294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D22" sqref="D22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СКУЕЪР КЮБ ПРОПЪРТИС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206088646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116225</v>
      </c>
      <c r="D20" s="397"/>
      <c r="E20" s="397"/>
      <c r="F20" s="397">
        <v>3659</v>
      </c>
      <c r="G20" s="397"/>
      <c r="H20" s="397"/>
      <c r="I20" s="398">
        <f t="shared" si="0"/>
        <v>3659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116225</v>
      </c>
      <c r="D27" s="404">
        <f t="shared" si="2"/>
        <v>0</v>
      </c>
      <c r="E27" s="404">
        <f t="shared" si="2"/>
        <v>0</v>
      </c>
      <c r="F27" s="404">
        <f t="shared" si="2"/>
        <v>3659</v>
      </c>
      <c r="G27" s="404">
        <f t="shared" si="2"/>
        <v>0</v>
      </c>
      <c r="H27" s="404">
        <f t="shared" si="2"/>
        <v>0</v>
      </c>
      <c r="I27" s="405">
        <f t="shared" si="0"/>
        <v>3659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46111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Корпорът Адвайзърс ООД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4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5"/>
      <c r="B36" s="635" t="s">
        <v>997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2026-03-31T08:35:28Z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